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Keyrslur úr Alsam grunni\1.Atvinnugreinar\"/>
    </mc:Choice>
  </mc:AlternateContent>
  <xr:revisionPtr revIDLastSave="0" documentId="13_ncr:1_{E17E5FC7-CE8E-4273-B830-6A2CFAD280EF}" xr6:coauthVersionLast="46" xr6:coauthVersionMax="46" xr10:uidLastSave="{00000000-0000-0000-0000-000000000000}"/>
  <bookViews>
    <workbookView xWindow="-120" yWindow="-120" windowWidth="25440" windowHeight="15390" tabRatio="822" xr2:uid="{00000000-000D-0000-FFFF-FFFF00000000}"/>
  </bookViews>
  <sheets>
    <sheet name="Atvinnugreinar" sheetId="1" r:id="rId1"/>
    <sheet name="eftir búsetu" sheetId="2" r:id="rId2"/>
    <sheet name="eftir kyni" sheetId="3" r:id="rId3"/>
    <sheet name="eftir aldri" sheetId="4" r:id="rId4"/>
    <sheet name="e. bús. og kyni" sheetId="5" r:id="rId5"/>
    <sheet name="e. bús. og aldri" sheetId="7" r:id="rId6"/>
    <sheet name="e. kyni og aldri" sheetId="8" r:id="rId7"/>
  </sheets>
  <definedNames>
    <definedName name="_xlnm.Print_Area" localSheetId="0">Atvinnugreinar!$A$1:$G$23</definedName>
    <definedName name="_xlnm.Print_Area" localSheetId="1">'eftir búsetu'!$A$1:$G$233</definedName>
    <definedName name="_xlnm.Print_Titles" localSheetId="0">Atvinnugreinar!$A:$A</definedName>
    <definedName name="_xlnm.Print_Titles" localSheetId="1">'eftir búsetu'!$A:$A,'eftir búsetu'!$1:$2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" i="2" l="1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G23" i="1"/>
  <c r="C232" i="2"/>
  <c r="C148" i="2"/>
  <c r="D232" i="2"/>
  <c r="E232" i="2"/>
  <c r="G230" i="2"/>
  <c r="G228" i="2"/>
  <c r="G226" i="2"/>
  <c r="G224" i="2"/>
  <c r="G222" i="2"/>
  <c r="G220" i="2"/>
  <c r="G218" i="2"/>
  <c r="G216" i="2"/>
  <c r="G214" i="2"/>
  <c r="F232" i="2"/>
  <c r="G229" i="2" s="1"/>
  <c r="G22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  <c r="G215" i="2" l="1"/>
  <c r="G219" i="2"/>
  <c r="G223" i="2"/>
  <c r="G227" i="2"/>
  <c r="G231" i="2"/>
  <c r="G217" i="2"/>
  <c r="G221" i="2"/>
  <c r="G232" i="2" s="1"/>
  <c r="G225" i="2"/>
  <c r="F130" i="8"/>
  <c r="E130" i="8"/>
  <c r="D130" i="8"/>
  <c r="C130" i="8"/>
  <c r="B130" i="8"/>
  <c r="F109" i="8"/>
  <c r="E109" i="8"/>
  <c r="D109" i="8"/>
  <c r="C109" i="8"/>
  <c r="B109" i="8"/>
  <c r="F88" i="8"/>
  <c r="E88" i="8"/>
  <c r="D88" i="8"/>
  <c r="C88" i="8"/>
  <c r="B88" i="8"/>
  <c r="F65" i="8"/>
  <c r="E65" i="8"/>
  <c r="D65" i="8"/>
  <c r="C65" i="8"/>
  <c r="B65" i="8"/>
  <c r="F44" i="8"/>
  <c r="E44" i="8"/>
  <c r="D44" i="8"/>
  <c r="C44" i="8"/>
  <c r="F23" i="8"/>
  <c r="E23" i="8"/>
  <c r="D23" i="8"/>
  <c r="C23" i="8"/>
  <c r="B23" i="8"/>
  <c r="B44" i="8"/>
  <c r="F133" i="7"/>
  <c r="E133" i="7"/>
  <c r="D133" i="7"/>
  <c r="C133" i="7"/>
  <c r="B133" i="7"/>
  <c r="F111" i="7"/>
  <c r="E111" i="7"/>
  <c r="D111" i="7"/>
  <c r="C111" i="7"/>
  <c r="B111" i="7"/>
  <c r="G126" i="8" l="1"/>
  <c r="G122" i="8"/>
  <c r="G118" i="8"/>
  <c r="G114" i="8"/>
  <c r="G129" i="8"/>
  <c r="G125" i="8"/>
  <c r="G121" i="8"/>
  <c r="G117" i="8"/>
  <c r="G113" i="8"/>
  <c r="G128" i="8"/>
  <c r="G124" i="8"/>
  <c r="G120" i="8"/>
  <c r="G116" i="8"/>
  <c r="G112" i="8"/>
  <c r="G127" i="8"/>
  <c r="G123" i="8"/>
  <c r="G119" i="8"/>
  <c r="G115" i="8"/>
  <c r="G105" i="8"/>
  <c r="G101" i="8"/>
  <c r="G97" i="8"/>
  <c r="G93" i="8"/>
  <c r="G104" i="8"/>
  <c r="G100" i="8"/>
  <c r="G96" i="8"/>
  <c r="G92" i="8"/>
  <c r="G107" i="8"/>
  <c r="G99" i="8"/>
  <c r="G95" i="8"/>
  <c r="G106" i="8"/>
  <c r="G98" i="8"/>
  <c r="G108" i="8"/>
  <c r="G103" i="8"/>
  <c r="G91" i="8"/>
  <c r="G109" i="8" s="1"/>
  <c r="G102" i="8"/>
  <c r="G94" i="8"/>
  <c r="G86" i="8"/>
  <c r="G82" i="8"/>
  <c r="G78" i="8"/>
  <c r="G74" i="8"/>
  <c r="G70" i="8"/>
  <c r="G84" i="8"/>
  <c r="G76" i="8"/>
  <c r="G87" i="8"/>
  <c r="G75" i="8"/>
  <c r="G85" i="8"/>
  <c r="G81" i="8"/>
  <c r="G77" i="8"/>
  <c r="G73" i="8"/>
  <c r="G80" i="8"/>
  <c r="G72" i="8"/>
  <c r="G83" i="8"/>
  <c r="G79" i="8"/>
  <c r="G71" i="8"/>
  <c r="G61" i="8"/>
  <c r="G57" i="8"/>
  <c r="G53" i="8"/>
  <c r="G49" i="8"/>
  <c r="G64" i="8"/>
  <c r="G60" i="8"/>
  <c r="G56" i="8"/>
  <c r="G52" i="8"/>
  <c r="G48" i="8"/>
  <c r="G58" i="8"/>
  <c r="G54" i="8"/>
  <c r="G63" i="8"/>
  <c r="G59" i="8"/>
  <c r="G55" i="8"/>
  <c r="G51" i="8"/>
  <c r="G47" i="8"/>
  <c r="G65" i="8" s="1"/>
  <c r="G62" i="8"/>
  <c r="G50" i="8"/>
  <c r="G42" i="8"/>
  <c r="G38" i="8"/>
  <c r="G34" i="8"/>
  <c r="G30" i="8"/>
  <c r="G26" i="8"/>
  <c r="G41" i="8"/>
  <c r="G37" i="8"/>
  <c r="G33" i="8"/>
  <c r="G29" i="8"/>
  <c r="G40" i="8"/>
  <c r="G32" i="8"/>
  <c r="G28" i="8"/>
  <c r="G43" i="8"/>
  <c r="G31" i="8"/>
  <c r="G36" i="8"/>
  <c r="G39" i="8"/>
  <c r="G27" i="8"/>
  <c r="G35" i="8"/>
  <c r="G19" i="8"/>
  <c r="G15" i="8"/>
  <c r="G11" i="8"/>
  <c r="G7" i="8"/>
  <c r="G18" i="8"/>
  <c r="G14" i="8"/>
  <c r="G10" i="8"/>
  <c r="G17" i="8"/>
  <c r="G13" i="8"/>
  <c r="G5" i="8"/>
  <c r="G16" i="8"/>
  <c r="G22" i="8"/>
  <c r="G6" i="8"/>
  <c r="G21" i="8"/>
  <c r="G9" i="8"/>
  <c r="G20" i="8"/>
  <c r="G12" i="8"/>
  <c r="G8" i="8"/>
  <c r="G131" i="7"/>
  <c r="G127" i="7"/>
  <c r="G123" i="7"/>
  <c r="G119" i="7"/>
  <c r="G115" i="7"/>
  <c r="G129" i="7"/>
  <c r="G121" i="7"/>
  <c r="G128" i="7"/>
  <c r="G124" i="7"/>
  <c r="G116" i="7"/>
  <c r="G130" i="7"/>
  <c r="G126" i="7"/>
  <c r="G122" i="7"/>
  <c r="G118" i="7"/>
  <c r="G125" i="7"/>
  <c r="G117" i="7"/>
  <c r="G132" i="7"/>
  <c r="G120" i="7"/>
  <c r="G107" i="7"/>
  <c r="G103" i="7"/>
  <c r="G99" i="7"/>
  <c r="G95" i="7"/>
  <c r="G109" i="7"/>
  <c r="G101" i="7"/>
  <c r="G93" i="7"/>
  <c r="G108" i="7"/>
  <c r="G100" i="7"/>
  <c r="G110" i="7"/>
  <c r="G106" i="7"/>
  <c r="G102" i="7"/>
  <c r="G98" i="7"/>
  <c r="G94" i="7"/>
  <c r="G105" i="7"/>
  <c r="G97" i="7"/>
  <c r="G104" i="7"/>
  <c r="G96" i="7"/>
  <c r="F90" i="7"/>
  <c r="E90" i="7"/>
  <c r="D90" i="7"/>
  <c r="C90" i="7"/>
  <c r="B90" i="7"/>
  <c r="F67" i="7"/>
  <c r="E67" i="7"/>
  <c r="D67" i="7"/>
  <c r="C67" i="7"/>
  <c r="B67" i="7"/>
  <c r="F44" i="7"/>
  <c r="E44" i="7"/>
  <c r="D44" i="7"/>
  <c r="C44" i="7"/>
  <c r="B44" i="7"/>
  <c r="F23" i="7"/>
  <c r="E23" i="7"/>
  <c r="D23" i="7"/>
  <c r="C23" i="7"/>
  <c r="B23" i="7"/>
  <c r="AR87" i="5"/>
  <c r="AQ87" i="5"/>
  <c r="AP87" i="5"/>
  <c r="AO87" i="5"/>
  <c r="AN87" i="5"/>
  <c r="AM87" i="5"/>
  <c r="AL87" i="5"/>
  <c r="AK87" i="5"/>
  <c r="AJ87" i="5"/>
  <c r="AI87" i="5"/>
  <c r="AH87" i="5"/>
  <c r="AG87" i="5"/>
  <c r="AF87" i="5"/>
  <c r="AE87" i="5"/>
  <c r="AD87" i="5"/>
  <c r="AC87" i="5"/>
  <c r="AB87" i="5"/>
  <c r="AA87" i="5"/>
  <c r="Z87" i="5"/>
  <c r="Y87" i="5"/>
  <c r="X87" i="5"/>
  <c r="W87" i="5"/>
  <c r="V87" i="5"/>
  <c r="U87" i="5"/>
  <c r="T87" i="5"/>
  <c r="S87" i="5"/>
  <c r="R87" i="5"/>
  <c r="Q87" i="5"/>
  <c r="P87" i="5"/>
  <c r="O87" i="5"/>
  <c r="N87" i="5"/>
  <c r="M87" i="5"/>
  <c r="L87" i="5"/>
  <c r="K87" i="5"/>
  <c r="J87" i="5"/>
  <c r="I87" i="5"/>
  <c r="H87" i="5"/>
  <c r="G87" i="5"/>
  <c r="F87" i="5"/>
  <c r="E87" i="5"/>
  <c r="D87" i="5"/>
  <c r="C87" i="5"/>
  <c r="B87" i="5"/>
  <c r="AR66" i="5"/>
  <c r="AQ66" i="5"/>
  <c r="AP66" i="5"/>
  <c r="AO66" i="5"/>
  <c r="AN66" i="5"/>
  <c r="AM66" i="5"/>
  <c r="AL66" i="5"/>
  <c r="AK66" i="5"/>
  <c r="AJ66" i="5"/>
  <c r="AI66" i="5"/>
  <c r="AH66" i="5"/>
  <c r="AG66" i="5"/>
  <c r="AF66" i="5"/>
  <c r="AE66" i="5"/>
  <c r="AD66" i="5"/>
  <c r="AC66" i="5"/>
  <c r="AB66" i="5"/>
  <c r="AA66" i="5"/>
  <c r="Z66" i="5"/>
  <c r="Y66" i="5"/>
  <c r="X66" i="5"/>
  <c r="W66" i="5"/>
  <c r="V66" i="5"/>
  <c r="U66" i="5"/>
  <c r="T66" i="5"/>
  <c r="S66" i="5"/>
  <c r="R66" i="5"/>
  <c r="Q66" i="5"/>
  <c r="P66" i="5"/>
  <c r="O66" i="5"/>
  <c r="N66" i="5"/>
  <c r="M66" i="5"/>
  <c r="L66" i="5"/>
  <c r="K66" i="5"/>
  <c r="J66" i="5"/>
  <c r="I66" i="5"/>
  <c r="H66" i="5"/>
  <c r="G66" i="5"/>
  <c r="F66" i="5"/>
  <c r="E66" i="5"/>
  <c r="D66" i="5"/>
  <c r="C66" i="5"/>
  <c r="B66" i="5"/>
  <c r="AR44" i="5"/>
  <c r="AQ44" i="5"/>
  <c r="AP44" i="5"/>
  <c r="AO44" i="5"/>
  <c r="AN44" i="5"/>
  <c r="AM44" i="5"/>
  <c r="AL44" i="5"/>
  <c r="AK44" i="5"/>
  <c r="AJ44" i="5"/>
  <c r="AI44" i="5"/>
  <c r="AH44" i="5"/>
  <c r="AG44" i="5"/>
  <c r="AF44" i="5"/>
  <c r="AE44" i="5"/>
  <c r="AD44" i="5"/>
  <c r="AC44" i="5"/>
  <c r="AB44" i="5"/>
  <c r="AA44" i="5"/>
  <c r="Z44" i="5"/>
  <c r="Y44" i="5"/>
  <c r="X44" i="5"/>
  <c r="W44" i="5"/>
  <c r="V44" i="5"/>
  <c r="U44" i="5"/>
  <c r="T44" i="5"/>
  <c r="S44" i="5"/>
  <c r="R44" i="5"/>
  <c r="Q44" i="5"/>
  <c r="P44" i="5"/>
  <c r="O44" i="5"/>
  <c r="N44" i="5"/>
  <c r="M44" i="5"/>
  <c r="L44" i="5"/>
  <c r="K44" i="5"/>
  <c r="J44" i="5"/>
  <c r="I44" i="5"/>
  <c r="H44" i="5"/>
  <c r="G44" i="5"/>
  <c r="F44" i="5"/>
  <c r="E44" i="5"/>
  <c r="D44" i="5"/>
  <c r="C44" i="5"/>
  <c r="B44" i="5"/>
  <c r="AR23" i="5"/>
  <c r="AQ23" i="5"/>
  <c r="AP23" i="5"/>
  <c r="AO23" i="5"/>
  <c r="AN23" i="5"/>
  <c r="AM23" i="5"/>
  <c r="AL23" i="5"/>
  <c r="AK23" i="5"/>
  <c r="AJ23" i="5"/>
  <c r="AI23" i="5"/>
  <c r="AH23" i="5"/>
  <c r="AG23" i="5"/>
  <c r="AF23" i="5"/>
  <c r="AE23" i="5"/>
  <c r="AD23" i="5"/>
  <c r="AC23" i="5"/>
  <c r="AB23" i="5"/>
  <c r="AA23" i="5"/>
  <c r="Z23" i="5"/>
  <c r="Y23" i="5"/>
  <c r="X23" i="5"/>
  <c r="W23" i="5"/>
  <c r="V23" i="5"/>
  <c r="U23" i="5"/>
  <c r="T23" i="5"/>
  <c r="S23" i="5"/>
  <c r="R23" i="5"/>
  <c r="Q23" i="5"/>
  <c r="P23" i="5"/>
  <c r="O23" i="5"/>
  <c r="N23" i="5"/>
  <c r="M23" i="5"/>
  <c r="L23" i="5"/>
  <c r="K23" i="5"/>
  <c r="J23" i="5"/>
  <c r="I23" i="5"/>
  <c r="H23" i="5"/>
  <c r="G23" i="5"/>
  <c r="F23" i="5"/>
  <c r="E23" i="5"/>
  <c r="D23" i="5"/>
  <c r="C23" i="5"/>
  <c r="B23" i="5"/>
  <c r="G130" i="8" l="1"/>
  <c r="G88" i="8"/>
  <c r="G44" i="8"/>
  <c r="G23" i="8"/>
  <c r="G133" i="7"/>
  <c r="G111" i="7"/>
  <c r="G88" i="7"/>
  <c r="G84" i="7"/>
  <c r="G80" i="7"/>
  <c r="G76" i="7"/>
  <c r="G72" i="7"/>
  <c r="G79" i="7"/>
  <c r="G78" i="7"/>
  <c r="G74" i="7"/>
  <c r="G87" i="7"/>
  <c r="G86" i="7"/>
  <c r="G89" i="7"/>
  <c r="G85" i="7"/>
  <c r="G81" i="7"/>
  <c r="G77" i="7"/>
  <c r="G73" i="7"/>
  <c r="G83" i="7"/>
  <c r="G75" i="7"/>
  <c r="G82" i="7"/>
  <c r="G63" i="7"/>
  <c r="G66" i="7"/>
  <c r="G62" i="7"/>
  <c r="G58" i="7"/>
  <c r="G54" i="7"/>
  <c r="G50" i="7"/>
  <c r="G65" i="7"/>
  <c r="G61" i="7"/>
  <c r="G57" i="7"/>
  <c r="G53" i="7"/>
  <c r="G49" i="7"/>
  <c r="G64" i="7"/>
  <c r="G60" i="7"/>
  <c r="G56" i="7"/>
  <c r="G52" i="7"/>
  <c r="G59" i="7"/>
  <c r="G55" i="7"/>
  <c r="G51" i="7"/>
  <c r="G42" i="7"/>
  <c r="G38" i="7"/>
  <c r="G34" i="7"/>
  <c r="G30" i="7"/>
  <c r="G26" i="7"/>
  <c r="G36" i="7"/>
  <c r="G28" i="7"/>
  <c r="G39" i="7"/>
  <c r="G31" i="7"/>
  <c r="G41" i="7"/>
  <c r="G37" i="7"/>
  <c r="G33" i="7"/>
  <c r="G29" i="7"/>
  <c r="G40" i="7"/>
  <c r="G32" i="7"/>
  <c r="G43" i="7"/>
  <c r="G35" i="7"/>
  <c r="G27" i="7"/>
  <c r="G19" i="7"/>
  <c r="G15" i="7"/>
  <c r="G11" i="7"/>
  <c r="G7" i="7"/>
  <c r="G22" i="7"/>
  <c r="G14" i="7"/>
  <c r="G10" i="7"/>
  <c r="G6" i="7"/>
  <c r="G16" i="7"/>
  <c r="G18" i="7"/>
  <c r="G21" i="7"/>
  <c r="G17" i="7"/>
  <c r="G13" i="7"/>
  <c r="G9" i="7"/>
  <c r="G5" i="7"/>
  <c r="G20" i="7"/>
  <c r="G12" i="7"/>
  <c r="G8" i="7"/>
  <c r="AS85" i="5"/>
  <c r="AS81" i="5"/>
  <c r="AS77" i="5"/>
  <c r="AS73" i="5"/>
  <c r="AS69" i="5"/>
  <c r="AS83" i="5"/>
  <c r="AS75" i="5"/>
  <c r="AS86" i="5"/>
  <c r="AS74" i="5"/>
  <c r="AS84" i="5"/>
  <c r="AS80" i="5"/>
  <c r="AS76" i="5"/>
  <c r="AS72" i="5"/>
  <c r="AS79" i="5"/>
  <c r="AS71" i="5"/>
  <c r="AS82" i="5"/>
  <c r="AS78" i="5"/>
  <c r="AS70" i="5"/>
  <c r="AS62" i="5"/>
  <c r="AS58" i="5"/>
  <c r="AS54" i="5"/>
  <c r="AS50" i="5"/>
  <c r="AS59" i="5"/>
  <c r="AS51" i="5"/>
  <c r="AS65" i="5"/>
  <c r="AS61" i="5"/>
  <c r="AS57" i="5"/>
  <c r="AS53" i="5"/>
  <c r="AS49" i="5"/>
  <c r="AS64" i="5"/>
  <c r="AS60" i="5"/>
  <c r="AS56" i="5"/>
  <c r="AS52" i="5"/>
  <c r="AS48" i="5"/>
  <c r="AS63" i="5"/>
  <c r="AS55" i="5"/>
  <c r="AS42" i="5"/>
  <c r="AS38" i="5"/>
  <c r="AS34" i="5"/>
  <c r="AS30" i="5"/>
  <c r="AS26" i="5"/>
  <c r="AS33" i="5"/>
  <c r="AS39" i="5"/>
  <c r="AS41" i="5"/>
  <c r="AS37" i="5"/>
  <c r="AS29" i="5"/>
  <c r="AS43" i="5"/>
  <c r="AS31" i="5"/>
  <c r="AS40" i="5"/>
  <c r="AS36" i="5"/>
  <c r="AS32" i="5"/>
  <c r="AS28" i="5"/>
  <c r="AS35" i="5"/>
  <c r="AS27" i="5"/>
  <c r="AS19" i="5"/>
  <c r="AS15" i="5"/>
  <c r="AS11" i="5"/>
  <c r="AS7" i="5"/>
  <c r="AS18" i="5"/>
  <c r="AS10" i="5"/>
  <c r="AS17" i="5"/>
  <c r="AS9" i="5"/>
  <c r="AS16" i="5"/>
  <c r="AS22" i="5"/>
  <c r="AS14" i="5"/>
  <c r="AS6" i="5"/>
  <c r="AS21" i="5"/>
  <c r="AS13" i="5"/>
  <c r="AS5" i="5"/>
  <c r="AS20" i="5"/>
  <c r="AS12" i="5"/>
  <c r="AS8" i="5"/>
  <c r="AO64" i="4"/>
  <c r="AN64" i="4"/>
  <c r="AM64" i="4"/>
  <c r="AL64" i="4"/>
  <c r="AK64" i="4"/>
  <c r="AJ64" i="4"/>
  <c r="AI64" i="4"/>
  <c r="AH64" i="4"/>
  <c r="AG64" i="4"/>
  <c r="AF64" i="4"/>
  <c r="AE64" i="4"/>
  <c r="AD64" i="4"/>
  <c r="AC64" i="4"/>
  <c r="AB64" i="4"/>
  <c r="AA64" i="4"/>
  <c r="Z64" i="4"/>
  <c r="Y64" i="4"/>
  <c r="X64" i="4"/>
  <c r="W64" i="4"/>
  <c r="V64" i="4"/>
  <c r="U64" i="4"/>
  <c r="T64" i="4"/>
  <c r="S64" i="4"/>
  <c r="R64" i="4"/>
  <c r="Q64" i="4"/>
  <c r="P64" i="4"/>
  <c r="O64" i="4"/>
  <c r="N64" i="4"/>
  <c r="M64" i="4"/>
  <c r="L64" i="4"/>
  <c r="K64" i="4"/>
  <c r="J64" i="4"/>
  <c r="I64" i="4"/>
  <c r="H64" i="4"/>
  <c r="G64" i="4"/>
  <c r="F64" i="4"/>
  <c r="E64" i="4"/>
  <c r="D64" i="4"/>
  <c r="C64" i="4"/>
  <c r="B64" i="4"/>
  <c r="AO43" i="4"/>
  <c r="AN43" i="4"/>
  <c r="AM43" i="4"/>
  <c r="AL43" i="4"/>
  <c r="AK43" i="4"/>
  <c r="AJ43" i="4"/>
  <c r="AI43" i="4"/>
  <c r="AH43" i="4"/>
  <c r="AG43" i="4"/>
  <c r="AF43" i="4"/>
  <c r="AE43" i="4"/>
  <c r="AD43" i="4"/>
  <c r="AC43" i="4"/>
  <c r="AB43" i="4"/>
  <c r="AA43" i="4"/>
  <c r="Z43" i="4"/>
  <c r="Y43" i="4"/>
  <c r="X43" i="4"/>
  <c r="W43" i="4"/>
  <c r="V43" i="4"/>
  <c r="U43" i="4"/>
  <c r="T43" i="4"/>
  <c r="S43" i="4"/>
  <c r="R43" i="4"/>
  <c r="Q43" i="4"/>
  <c r="P43" i="4"/>
  <c r="O43" i="4"/>
  <c r="N43" i="4"/>
  <c r="M43" i="4"/>
  <c r="L43" i="4"/>
  <c r="K43" i="4"/>
  <c r="J43" i="4"/>
  <c r="I43" i="4"/>
  <c r="H43" i="4"/>
  <c r="G43" i="4"/>
  <c r="F43" i="4"/>
  <c r="E43" i="4"/>
  <c r="D43" i="4"/>
  <c r="C43" i="4"/>
  <c r="B43" i="4"/>
  <c r="AO22" i="4"/>
  <c r="AN22" i="4"/>
  <c r="AM22" i="4"/>
  <c r="AL22" i="4"/>
  <c r="AK22" i="4"/>
  <c r="AJ22" i="4"/>
  <c r="AI22" i="4"/>
  <c r="AH22" i="4"/>
  <c r="AG22" i="4"/>
  <c r="AF22" i="4"/>
  <c r="AE22" i="4"/>
  <c r="AD22" i="4"/>
  <c r="AC22" i="4"/>
  <c r="AB22" i="4"/>
  <c r="AA22" i="4"/>
  <c r="Z22" i="4"/>
  <c r="Y22" i="4"/>
  <c r="X22" i="4"/>
  <c r="W22" i="4"/>
  <c r="V22" i="4"/>
  <c r="U22" i="4"/>
  <c r="T22" i="4"/>
  <c r="S22" i="4"/>
  <c r="R22" i="4"/>
  <c r="Q22" i="4"/>
  <c r="P22" i="4"/>
  <c r="O22" i="4"/>
  <c r="N22" i="4"/>
  <c r="M22" i="4"/>
  <c r="L22" i="4"/>
  <c r="K22" i="4"/>
  <c r="J22" i="4"/>
  <c r="I22" i="4"/>
  <c r="H22" i="4"/>
  <c r="G22" i="4"/>
  <c r="F22" i="4"/>
  <c r="E22" i="4"/>
  <c r="D22" i="4"/>
  <c r="C22" i="4"/>
  <c r="B22" i="4"/>
  <c r="AQ44" i="3"/>
  <c r="AP44" i="3"/>
  <c r="AO44" i="3"/>
  <c r="AN44" i="3"/>
  <c r="AM44" i="3"/>
  <c r="AL44" i="3"/>
  <c r="AK44" i="3"/>
  <c r="AJ44" i="3"/>
  <c r="AI44" i="3"/>
  <c r="AH44" i="3"/>
  <c r="AG44" i="3"/>
  <c r="AF44" i="3"/>
  <c r="AE44" i="3"/>
  <c r="AD44" i="3"/>
  <c r="AC44" i="3"/>
  <c r="AB44" i="3"/>
  <c r="AA44" i="3"/>
  <c r="Z44" i="3"/>
  <c r="Y44" i="3"/>
  <c r="X44" i="3"/>
  <c r="W44" i="3"/>
  <c r="V44" i="3"/>
  <c r="U44" i="3"/>
  <c r="T44" i="3"/>
  <c r="S44" i="3"/>
  <c r="R44" i="3"/>
  <c r="Q44" i="3"/>
  <c r="P44" i="3"/>
  <c r="O44" i="3"/>
  <c r="N44" i="3"/>
  <c r="M44" i="3"/>
  <c r="L44" i="3"/>
  <c r="K44" i="3"/>
  <c r="J44" i="3"/>
  <c r="I44" i="3"/>
  <c r="H44" i="3"/>
  <c r="G44" i="3"/>
  <c r="F44" i="3"/>
  <c r="E44" i="3"/>
  <c r="D44" i="3"/>
  <c r="C44" i="3"/>
  <c r="B44" i="3"/>
  <c r="AQ23" i="3"/>
  <c r="AP23" i="3"/>
  <c r="AO23" i="3"/>
  <c r="AN23" i="3"/>
  <c r="AM23" i="3"/>
  <c r="AL23" i="3"/>
  <c r="AK23" i="3"/>
  <c r="AJ23" i="3"/>
  <c r="AI23" i="3"/>
  <c r="AH23" i="3"/>
  <c r="AG23" i="3"/>
  <c r="AF23" i="3"/>
  <c r="AE23" i="3"/>
  <c r="AD23" i="3"/>
  <c r="AC23" i="3"/>
  <c r="AB23" i="3"/>
  <c r="AA23" i="3"/>
  <c r="Z23" i="3"/>
  <c r="Y23" i="3"/>
  <c r="X23" i="3"/>
  <c r="W23" i="3"/>
  <c r="V23" i="3"/>
  <c r="U23" i="3"/>
  <c r="T23" i="3"/>
  <c r="S23" i="3"/>
  <c r="R23" i="3"/>
  <c r="Q23" i="3"/>
  <c r="P23" i="3"/>
  <c r="O23" i="3"/>
  <c r="N23" i="3"/>
  <c r="M23" i="3"/>
  <c r="L23" i="3"/>
  <c r="K23" i="3"/>
  <c r="J23" i="3"/>
  <c r="I23" i="3"/>
  <c r="H23" i="3"/>
  <c r="G23" i="3"/>
  <c r="F23" i="3"/>
  <c r="E23" i="3"/>
  <c r="D23" i="3"/>
  <c r="C23" i="3"/>
  <c r="B23" i="3"/>
  <c r="F84" i="2"/>
  <c r="E84" i="2"/>
  <c r="D84" i="2"/>
  <c r="C84" i="2"/>
  <c r="B84" i="2"/>
  <c r="F211" i="2"/>
  <c r="E211" i="2"/>
  <c r="D211" i="2"/>
  <c r="C211" i="2"/>
  <c r="B211" i="2"/>
  <c r="F190" i="2"/>
  <c r="E190" i="2"/>
  <c r="D190" i="2"/>
  <c r="C190" i="2"/>
  <c r="B190" i="2"/>
  <c r="F169" i="2"/>
  <c r="E169" i="2"/>
  <c r="D169" i="2"/>
  <c r="C169" i="2"/>
  <c r="B169" i="2"/>
  <c r="F148" i="2"/>
  <c r="E148" i="2"/>
  <c r="D148" i="2"/>
  <c r="B148" i="2"/>
  <c r="F127" i="2"/>
  <c r="E127" i="2"/>
  <c r="D127" i="2"/>
  <c r="C127" i="2"/>
  <c r="B127" i="2"/>
  <c r="F106" i="2"/>
  <c r="E106" i="2"/>
  <c r="D106" i="2"/>
  <c r="C106" i="2"/>
  <c r="B106" i="2"/>
  <c r="E20" i="2"/>
  <c r="D20" i="2"/>
  <c r="C20" i="2"/>
  <c r="E21" i="2"/>
  <c r="D21" i="2"/>
  <c r="C21" i="2"/>
  <c r="B21" i="2"/>
  <c r="B20" i="2"/>
  <c r="F43" i="2"/>
  <c r="E43" i="2"/>
  <c r="D43" i="2"/>
  <c r="C43" i="2"/>
  <c r="B43" i="2"/>
  <c r="G90" i="7" l="1"/>
  <c r="G67" i="7"/>
  <c r="G44" i="7"/>
  <c r="G23" i="7"/>
  <c r="AS87" i="5"/>
  <c r="AS66" i="5"/>
  <c r="AS44" i="5"/>
  <c r="AS23" i="5"/>
  <c r="AP62" i="4"/>
  <c r="AP58" i="4"/>
  <c r="AP54" i="4"/>
  <c r="AP50" i="4"/>
  <c r="AP46" i="4"/>
  <c r="AP61" i="4"/>
  <c r="AP57" i="4"/>
  <c r="AP53" i="4"/>
  <c r="AP49" i="4"/>
  <c r="AP60" i="4"/>
  <c r="AP56" i="4"/>
  <c r="AP52" i="4"/>
  <c r="AP48" i="4"/>
  <c r="AP63" i="4"/>
  <c r="AP59" i="4"/>
  <c r="AP55" i="4"/>
  <c r="AP51" i="4"/>
  <c r="AP47" i="4"/>
  <c r="AP41" i="4"/>
  <c r="AP37" i="4"/>
  <c r="AP33" i="4"/>
  <c r="AP29" i="4"/>
  <c r="AP25" i="4"/>
  <c r="AP40" i="4"/>
  <c r="AP36" i="4"/>
  <c r="AP32" i="4"/>
  <c r="AP28" i="4"/>
  <c r="AP39" i="4"/>
  <c r="AP35" i="4"/>
  <c r="AP31" i="4"/>
  <c r="AP27" i="4"/>
  <c r="AP42" i="4"/>
  <c r="AP38" i="4"/>
  <c r="AP34" i="4"/>
  <c r="AP30" i="4"/>
  <c r="AP26" i="4"/>
  <c r="AP19" i="4"/>
  <c r="AP15" i="4"/>
  <c r="AP11" i="4"/>
  <c r="AP7" i="4"/>
  <c r="AP21" i="4"/>
  <c r="AP9" i="4"/>
  <c r="AP16" i="4"/>
  <c r="AP8" i="4"/>
  <c r="AP4" i="4"/>
  <c r="AP18" i="4"/>
  <c r="AP14" i="4"/>
  <c r="AP10" i="4"/>
  <c r="AP6" i="4"/>
  <c r="AP17" i="4"/>
  <c r="AP13" i="4"/>
  <c r="AP5" i="4"/>
  <c r="AP20" i="4"/>
  <c r="AP12" i="4"/>
  <c r="AR40" i="3"/>
  <c r="AR36" i="3"/>
  <c r="AR32" i="3"/>
  <c r="AR28" i="3"/>
  <c r="AR39" i="3"/>
  <c r="AR35" i="3"/>
  <c r="AR31" i="3"/>
  <c r="AR27" i="3"/>
  <c r="AR37" i="3"/>
  <c r="AR33" i="3"/>
  <c r="AR43" i="3"/>
  <c r="AR42" i="3"/>
  <c r="AR38" i="3"/>
  <c r="AR34" i="3"/>
  <c r="AR30" i="3"/>
  <c r="AR26" i="3"/>
  <c r="AR41" i="3"/>
  <c r="AR29" i="3"/>
  <c r="AR21" i="3"/>
  <c r="AR17" i="3"/>
  <c r="AR13" i="3"/>
  <c r="AR9" i="3"/>
  <c r="AR5" i="3"/>
  <c r="AR20" i="3"/>
  <c r="AR16" i="3"/>
  <c r="AR12" i="3"/>
  <c r="AR8" i="3"/>
  <c r="AR19" i="3"/>
  <c r="AR15" i="3"/>
  <c r="AR11" i="3"/>
  <c r="AR7" i="3"/>
  <c r="AR18" i="3"/>
  <c r="AR14" i="3"/>
  <c r="AR10" i="3"/>
  <c r="AR6" i="3"/>
  <c r="AR22" i="3"/>
  <c r="G207" i="2"/>
  <c r="G203" i="2"/>
  <c r="G199" i="2"/>
  <c r="G195" i="2"/>
  <c r="G208" i="2"/>
  <c r="G200" i="2"/>
  <c r="G210" i="2"/>
  <c r="G206" i="2"/>
  <c r="G202" i="2"/>
  <c r="G198" i="2"/>
  <c r="G194" i="2"/>
  <c r="G209" i="2"/>
  <c r="G205" i="2"/>
  <c r="G201" i="2"/>
  <c r="G197" i="2"/>
  <c r="G193" i="2"/>
  <c r="G204" i="2"/>
  <c r="G196" i="2"/>
  <c r="G189" i="2"/>
  <c r="G185" i="2"/>
  <c r="G181" i="2"/>
  <c r="G177" i="2"/>
  <c r="G173" i="2"/>
  <c r="G188" i="2"/>
  <c r="G184" i="2"/>
  <c r="G180" i="2"/>
  <c r="G176" i="2"/>
  <c r="G172" i="2"/>
  <c r="G187" i="2"/>
  <c r="G183" i="2"/>
  <c r="G179" i="2"/>
  <c r="G175" i="2"/>
  <c r="G182" i="2"/>
  <c r="G174" i="2"/>
  <c r="G186" i="2"/>
  <c r="G178" i="2"/>
  <c r="G167" i="2"/>
  <c r="G163" i="2"/>
  <c r="G159" i="2"/>
  <c r="G155" i="2"/>
  <c r="G151" i="2"/>
  <c r="G166" i="2"/>
  <c r="G162" i="2"/>
  <c r="G158" i="2"/>
  <c r="G154" i="2"/>
  <c r="G161" i="2"/>
  <c r="G157" i="2"/>
  <c r="G153" i="2"/>
  <c r="G168" i="2"/>
  <c r="G160" i="2"/>
  <c r="G152" i="2"/>
  <c r="G165" i="2"/>
  <c r="G164" i="2"/>
  <c r="G156" i="2"/>
  <c r="G145" i="2"/>
  <c r="G141" i="2"/>
  <c r="G137" i="2"/>
  <c r="G133" i="2"/>
  <c r="G144" i="2"/>
  <c r="G140" i="2"/>
  <c r="G136" i="2"/>
  <c r="G132" i="2"/>
  <c r="G143" i="2"/>
  <c r="G135" i="2"/>
  <c r="G131" i="2"/>
  <c r="G138" i="2"/>
  <c r="G147" i="2"/>
  <c r="G146" i="2"/>
  <c r="G134" i="2"/>
  <c r="G139" i="2"/>
  <c r="G142" i="2"/>
  <c r="G130" i="2"/>
  <c r="G42" i="2"/>
  <c r="G41" i="2"/>
  <c r="G37" i="2"/>
  <c r="G33" i="2"/>
  <c r="G29" i="2"/>
  <c r="G25" i="2"/>
  <c r="G39" i="2"/>
  <c r="G31" i="2"/>
  <c r="G38" i="2"/>
  <c r="G26" i="2"/>
  <c r="G40" i="2"/>
  <c r="G36" i="2"/>
  <c r="G32" i="2"/>
  <c r="G28" i="2"/>
  <c r="G35" i="2"/>
  <c r="G27" i="2"/>
  <c r="G34" i="2"/>
  <c r="G30" i="2"/>
  <c r="G103" i="2"/>
  <c r="G99" i="2"/>
  <c r="G95" i="2"/>
  <c r="G91" i="2"/>
  <c r="G98" i="2"/>
  <c r="G105" i="2"/>
  <c r="G101" i="2"/>
  <c r="G97" i="2"/>
  <c r="G93" i="2"/>
  <c r="G89" i="2"/>
  <c r="G104" i="2"/>
  <c r="G100" i="2"/>
  <c r="G96" i="2"/>
  <c r="G92" i="2"/>
  <c r="G88" i="2"/>
  <c r="G102" i="2"/>
  <c r="G94" i="2"/>
  <c r="G90" i="2"/>
  <c r="G125" i="2"/>
  <c r="G121" i="2"/>
  <c r="G117" i="2"/>
  <c r="G113" i="2"/>
  <c r="G109" i="2"/>
  <c r="G126" i="2"/>
  <c r="G122" i="2"/>
  <c r="G118" i="2"/>
  <c r="G114" i="2"/>
  <c r="G110" i="2"/>
  <c r="G124" i="2"/>
  <c r="G120" i="2"/>
  <c r="G116" i="2"/>
  <c r="G112" i="2"/>
  <c r="G123" i="2"/>
  <c r="G119" i="2"/>
  <c r="G115" i="2"/>
  <c r="G111" i="2"/>
  <c r="AP64" i="4" l="1"/>
  <c r="AP43" i="4"/>
  <c r="AP22" i="4"/>
  <c r="AR44" i="3"/>
  <c r="AR23" i="3"/>
  <c r="G211" i="2"/>
  <c r="G190" i="2"/>
  <c r="G169" i="2"/>
  <c r="G148" i="2"/>
  <c r="G106" i="2"/>
  <c r="G43" i="2"/>
  <c r="G127" i="2"/>
  <c r="F83" i="2"/>
  <c r="E83" i="2"/>
  <c r="D83" i="2"/>
  <c r="C83" i="2"/>
  <c r="B83" i="2"/>
  <c r="F82" i="2"/>
  <c r="E82" i="2"/>
  <c r="D82" i="2"/>
  <c r="C82" i="2"/>
  <c r="B82" i="2"/>
  <c r="F81" i="2"/>
  <c r="E81" i="2"/>
  <c r="D81" i="2"/>
  <c r="C81" i="2"/>
  <c r="B81" i="2"/>
  <c r="F80" i="2"/>
  <c r="E80" i="2"/>
  <c r="D80" i="2"/>
  <c r="C80" i="2"/>
  <c r="B80" i="2"/>
  <c r="F79" i="2"/>
  <c r="E79" i="2"/>
  <c r="D79" i="2"/>
  <c r="C79" i="2"/>
  <c r="B79" i="2"/>
  <c r="F78" i="2"/>
  <c r="E78" i="2"/>
  <c r="D78" i="2"/>
  <c r="C78" i="2"/>
  <c r="B78" i="2"/>
  <c r="F77" i="2"/>
  <c r="E77" i="2"/>
  <c r="D77" i="2"/>
  <c r="C77" i="2"/>
  <c r="B77" i="2"/>
  <c r="F76" i="2"/>
  <c r="E76" i="2"/>
  <c r="D76" i="2"/>
  <c r="C76" i="2"/>
  <c r="B76" i="2"/>
  <c r="F75" i="2"/>
  <c r="E75" i="2"/>
  <c r="D75" i="2"/>
  <c r="C75" i="2"/>
  <c r="B75" i="2"/>
  <c r="F74" i="2"/>
  <c r="E74" i="2"/>
  <c r="D74" i="2"/>
  <c r="C74" i="2"/>
  <c r="B74" i="2"/>
  <c r="F73" i="2"/>
  <c r="E73" i="2"/>
  <c r="D73" i="2"/>
  <c r="C73" i="2"/>
  <c r="B73" i="2"/>
  <c r="F72" i="2"/>
  <c r="E72" i="2"/>
  <c r="D72" i="2"/>
  <c r="C72" i="2"/>
  <c r="B72" i="2"/>
  <c r="F71" i="2"/>
  <c r="E71" i="2"/>
  <c r="D71" i="2"/>
  <c r="C71" i="2"/>
  <c r="B71" i="2"/>
  <c r="F70" i="2"/>
  <c r="E70" i="2"/>
  <c r="D70" i="2"/>
  <c r="C70" i="2"/>
  <c r="B70" i="2"/>
  <c r="F69" i="2"/>
  <c r="E69" i="2"/>
  <c r="D69" i="2"/>
  <c r="C69" i="2"/>
  <c r="B69" i="2"/>
  <c r="F68" i="2"/>
  <c r="E68" i="2"/>
  <c r="D68" i="2"/>
  <c r="C68" i="2"/>
  <c r="B68" i="2"/>
  <c r="F67" i="2"/>
  <c r="E67" i="2"/>
  <c r="D67" i="2"/>
  <c r="C67" i="2"/>
  <c r="B67" i="2"/>
  <c r="C85" i="2" l="1"/>
  <c r="D85" i="2"/>
  <c r="E85" i="2"/>
  <c r="B85" i="2"/>
  <c r="F85" i="2"/>
  <c r="G84" i="2" s="1"/>
  <c r="G68" i="2" l="1"/>
  <c r="G71" i="2"/>
  <c r="G74" i="2"/>
  <c r="G73" i="2"/>
  <c r="G80" i="2"/>
  <c r="G83" i="2"/>
  <c r="G67" i="2"/>
  <c r="G70" i="2"/>
  <c r="G69" i="2"/>
  <c r="G76" i="2"/>
  <c r="G79" i="2"/>
  <c r="G82" i="2"/>
  <c r="G81" i="2"/>
  <c r="G72" i="2"/>
  <c r="G75" i="2"/>
  <c r="G78" i="2"/>
  <c r="G77" i="2"/>
  <c r="G85" i="2" l="1"/>
  <c r="F64" i="2"/>
  <c r="F21" i="1"/>
  <c r="F23" i="1" s="1"/>
  <c r="G60" i="2" l="1"/>
  <c r="G56" i="2"/>
  <c r="G52" i="2"/>
  <c r="G48" i="2"/>
  <c r="G63" i="2"/>
  <c r="G59" i="2"/>
  <c r="G55" i="2"/>
  <c r="G51" i="2"/>
  <c r="G47" i="2"/>
  <c r="G62" i="2"/>
  <c r="G58" i="2"/>
  <c r="G54" i="2"/>
  <c r="G50" i="2"/>
  <c r="G46" i="2"/>
  <c r="G61" i="2"/>
  <c r="G57" i="2"/>
  <c r="G53" i="2"/>
  <c r="G49" i="2"/>
  <c r="F22" i="2"/>
  <c r="E64" i="2"/>
  <c r="E19" i="2"/>
  <c r="E18" i="2"/>
  <c r="E17" i="2"/>
  <c r="E16" i="2"/>
  <c r="E15" i="2"/>
  <c r="E14" i="2"/>
  <c r="E13" i="2"/>
  <c r="E12" i="2"/>
  <c r="E11" i="2"/>
  <c r="E10" i="2"/>
  <c r="E9" i="2"/>
  <c r="E8" i="2"/>
  <c r="E7" i="2"/>
  <c r="E6" i="2"/>
  <c r="E5" i="2"/>
  <c r="E4" i="2"/>
  <c r="E21" i="1"/>
  <c r="E23" i="1" s="1"/>
  <c r="G64" i="2" l="1"/>
  <c r="G9" i="2"/>
  <c r="G20" i="2"/>
  <c r="G16" i="2"/>
  <c r="G12" i="2"/>
  <c r="G8" i="2"/>
  <c r="G4" i="2"/>
  <c r="G18" i="2"/>
  <c r="G14" i="2"/>
  <c r="G10" i="2"/>
  <c r="G6" i="2"/>
  <c r="G21" i="2"/>
  <c r="G17" i="2"/>
  <c r="G13" i="2"/>
  <c r="G5" i="2"/>
  <c r="G19" i="2"/>
  <c r="G15" i="2"/>
  <c r="G11" i="2"/>
  <c r="G7" i="2"/>
  <c r="E22" i="2"/>
  <c r="D19" i="2"/>
  <c r="C19" i="2"/>
  <c r="B19" i="2"/>
  <c r="D18" i="2"/>
  <c r="C18" i="2"/>
  <c r="B18" i="2"/>
  <c r="D17" i="2"/>
  <c r="C17" i="2"/>
  <c r="B17" i="2"/>
  <c r="D16" i="2"/>
  <c r="C16" i="2"/>
  <c r="B16" i="2"/>
  <c r="D15" i="2"/>
  <c r="C15" i="2"/>
  <c r="B15" i="2"/>
  <c r="D14" i="2"/>
  <c r="C14" i="2"/>
  <c r="B14" i="2"/>
  <c r="D13" i="2"/>
  <c r="C13" i="2"/>
  <c r="B13" i="2"/>
  <c r="D12" i="2"/>
  <c r="C12" i="2"/>
  <c r="B12" i="2"/>
  <c r="D11" i="2"/>
  <c r="C11" i="2"/>
  <c r="B11" i="2"/>
  <c r="D10" i="2"/>
  <c r="C10" i="2"/>
  <c r="B10" i="2"/>
  <c r="D9" i="2"/>
  <c r="C9" i="2"/>
  <c r="B9" i="2"/>
  <c r="D8" i="2"/>
  <c r="C8" i="2"/>
  <c r="B8" i="2"/>
  <c r="D7" i="2"/>
  <c r="C7" i="2"/>
  <c r="B7" i="2"/>
  <c r="D6" i="2"/>
  <c r="C6" i="2"/>
  <c r="B6" i="2"/>
  <c r="D5" i="2"/>
  <c r="C5" i="2"/>
  <c r="B5" i="2"/>
  <c r="D4" i="2"/>
  <c r="C4" i="2"/>
  <c r="B4" i="2"/>
  <c r="G22" i="2" l="1"/>
  <c r="D22" i="2"/>
  <c r="B22" i="2"/>
  <c r="C22" i="2"/>
  <c r="D64" i="2"/>
  <c r="D21" i="1"/>
  <c r="D23" i="1" s="1"/>
  <c r="C64" i="2" l="1"/>
  <c r="C21" i="1"/>
  <c r="C23" i="1" s="1"/>
  <c r="B232" i="2" l="1"/>
  <c r="B21" i="1"/>
  <c r="B23" i="1" s="1"/>
  <c r="B64" i="2" l="1"/>
</calcChain>
</file>

<file path=xl/sharedStrings.xml><?xml version="1.0" encoding="utf-8"?>
<sst xmlns="http://schemas.openxmlformats.org/spreadsheetml/2006/main" count="805" uniqueCount="52">
  <si>
    <t>Samtals</t>
  </si>
  <si>
    <t>Höfuðborgarsvæðið</t>
  </si>
  <si>
    <t>Vesturland</t>
  </si>
  <si>
    <t>Vestfirðir</t>
  </si>
  <si>
    <t>Norðurland vestra</t>
  </si>
  <si>
    <t>Norðurland eystra</t>
  </si>
  <si>
    <t>Austurland</t>
  </si>
  <si>
    <t>Suðurland</t>
  </si>
  <si>
    <t>Landsbyggðin</t>
  </si>
  <si>
    <t>Konur</t>
  </si>
  <si>
    <t>Karlar</t>
  </si>
  <si>
    <t>Landsbyggðin:</t>
  </si>
  <si>
    <t>Höfuðborgarsvæðið:</t>
  </si>
  <si>
    <t>Reykjavík</t>
  </si>
  <si>
    <t>Nágrannasveitarfélög Reykjavíkur</t>
  </si>
  <si>
    <t>Hlutf. skipting</t>
  </si>
  <si>
    <t>Atvinnulausir eftir atvinnugreinum, kyni og aldri</t>
  </si>
  <si>
    <t>Suðurnes</t>
  </si>
  <si>
    <t xml:space="preserve"> </t>
  </si>
  <si>
    <t>ÍSAT 2008</t>
  </si>
  <si>
    <t>Óvíst/ekki á vinnumarkaði</t>
  </si>
  <si>
    <t>16-29 ára</t>
  </si>
  <si>
    <t>30-49 ára</t>
  </si>
  <si>
    <t>50 ára og eldri</t>
  </si>
  <si>
    <t>Samtals; gildar upplýsingar</t>
  </si>
  <si>
    <t>Heildarfjöldi</t>
  </si>
  <si>
    <t>Atvinnulausir eftir atvinnugreinum (almenna) ferðatengd frá 2016</t>
  </si>
  <si>
    <t>01.Landbúnaður</t>
  </si>
  <si>
    <t>02 Fiskveiðar/-eldi/-vinnsla</t>
  </si>
  <si>
    <t>03 Iðnaður</t>
  </si>
  <si>
    <t>04 Sorp og veitur</t>
  </si>
  <si>
    <t>05 Byggingariðnaður</t>
  </si>
  <si>
    <t>06 Verslun og vöruflutn</t>
  </si>
  <si>
    <t>07 Farþegaflutningar með flugi</t>
  </si>
  <si>
    <t>08 Gistiþjónusta</t>
  </si>
  <si>
    <t>09 Veitingaþjónusta</t>
  </si>
  <si>
    <t>10 Ferðaþjónusta ýmis</t>
  </si>
  <si>
    <t>11 Upplýsingatækni og útgáfa</t>
  </si>
  <si>
    <t>12 Fjármál og tryggingar</t>
  </si>
  <si>
    <t>13 Fasteignasala og -leiga</t>
  </si>
  <si>
    <t>14 Sérfræðiþjónusta</t>
  </si>
  <si>
    <t>15 Ýmis þjónustustarfsemi</t>
  </si>
  <si>
    <t>16 Opinber þjónusta, fræðsla, heilbr. og fél.þjón</t>
  </si>
  <si>
    <t>17 Listir,söfn,tómst,félög,persl.þjónusta ofl</t>
  </si>
  <si>
    <t>99 Óvíst</t>
  </si>
  <si>
    <t>1.Landbúnaður</t>
  </si>
  <si>
    <t>Atvinnulausir eftir atvinnugreinum ferðatengd og búsetu</t>
  </si>
  <si>
    <t>Atvinnulausir eftir atvinnugreinum ferðatengd og kyni</t>
  </si>
  <si>
    <t>Atvinnulausir eftir atvinnugreinum ferðatengd og aldri</t>
  </si>
  <si>
    <t>Atvinnulausir eftir atvinnugreinum ferðatengd, búsetu og kyni</t>
  </si>
  <si>
    <t>Atvinnulausir eftir atvinnugreinum ferðatengd, búsetu og aldri</t>
  </si>
  <si>
    <t>Hlutf. Skipting (2020)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</si>
</sst>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31" x14ac:knownFonts="1">
    <font>
      <sz val="10"/>
      <name val="Times New Roman"/>
    </font>
    <font>
      <sz val="10"/>
      <name val="Times New Roman"/>
      <family val="1"/>
    </font>
    <font>
      <sz val="8"/>
      <name val="Times New Roman"/>
      <family val="1"/>
    </font>
    <font>
      <b/>
      <sz val="11"/>
      <name val="Calibri"/>
      <family val="2"/>
    </font>
    <font>
      <sz val="10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0"/>
      <name val="Calibri"/>
      <family val="2"/>
    </font>
    <font>
      <b/>
      <i/>
      <sz val="10"/>
      <name val="Calibri"/>
      <family val="2"/>
    </font>
    <font>
      <i/>
      <sz val="10"/>
      <name val="Calibri"/>
      <family val="2"/>
      <scheme val="minor"/>
    </font>
    <font>
      <i/>
      <sz val="9"/>
      <name val="Calibri"/>
      <family val="2"/>
      <scheme val="minor"/>
    </font>
    <font>
      <i/>
      <sz val="9"/>
      <color indexed="8"/>
      <name val="Calibri"/>
      <family val="2"/>
      <scheme val="minor"/>
    </font>
    <font>
      <sz val="9"/>
      <name val="Calibri"/>
      <family val="2"/>
      <scheme val="minor"/>
    </font>
    <font>
      <sz val="9"/>
      <color rgb="FF33333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FCFDFD"/>
        <bgColor rgb="FFFFFFFF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rgb="FFEBEBEB"/>
      </left>
      <right style="thin">
        <color rgb="FFEBEBEB"/>
      </right>
      <top style="thin">
        <color rgb="FFEBEBEB"/>
      </top>
      <bottom style="thin">
        <color rgb="FFEBEBEB"/>
      </bottom>
      <diagonal/>
    </border>
  </borders>
  <cellStyleXfs count="305">
    <xf numFmtId="0" fontId="0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15" fillId="0" borderId="0"/>
    <xf numFmtId="0" fontId="15" fillId="0" borderId="0"/>
    <xf numFmtId="0" fontId="15" fillId="0" borderId="0"/>
    <xf numFmtId="0" fontId="8" fillId="0" borderId="0"/>
    <xf numFmtId="0" fontId="5" fillId="0" borderId="0"/>
    <xf numFmtId="0" fontId="15" fillId="0" borderId="0"/>
    <xf numFmtId="0" fontId="15" fillId="0" borderId="0"/>
    <xf numFmtId="0" fontId="9" fillId="0" borderId="0"/>
    <xf numFmtId="0" fontId="10" fillId="0" borderId="0"/>
    <xf numFmtId="0" fontId="11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9" fontId="1" fillId="0" borderId="0" applyFont="0" applyFill="0" applyBorder="0" applyAlignment="0" applyProtection="0"/>
    <xf numFmtId="0" fontId="12" fillId="0" borderId="0"/>
    <xf numFmtId="0" fontId="13" fillId="0" borderId="0"/>
    <xf numFmtId="0" fontId="14" fillId="0" borderId="0"/>
    <xf numFmtId="0" fontId="16" fillId="0" borderId="0"/>
    <xf numFmtId="0" fontId="17" fillId="0" borderId="0"/>
    <xf numFmtId="0" fontId="18" fillId="0" borderId="0"/>
  </cellStyleXfs>
  <cellXfs count="58">
    <xf numFmtId="0" fontId="0" fillId="0" borderId="0" xfId="0"/>
    <xf numFmtId="0" fontId="3" fillId="0" borderId="0" xfId="0" applyFont="1" applyAlignment="1">
      <alignment wrapText="1"/>
    </xf>
    <xf numFmtId="0" fontId="1" fillId="0" borderId="0" xfId="0" applyFont="1"/>
    <xf numFmtId="0" fontId="4" fillId="0" borderId="0" xfId="0" applyFont="1"/>
    <xf numFmtId="0" fontId="19" fillId="0" borderId="0" xfId="0" applyFont="1" applyAlignment="1">
      <alignment wrapText="1"/>
    </xf>
    <xf numFmtId="0" fontId="21" fillId="0" borderId="0" xfId="0" applyFont="1"/>
    <xf numFmtId="0" fontId="20" fillId="0" borderId="0" xfId="0" applyFont="1"/>
    <xf numFmtId="0" fontId="21" fillId="0" borderId="0" xfId="0" applyFont="1" applyBorder="1"/>
    <xf numFmtId="3" fontId="21" fillId="0" borderId="0" xfId="0" applyNumberFormat="1" applyFont="1" applyBorder="1"/>
    <xf numFmtId="3" fontId="22" fillId="0" borderId="0" xfId="130" applyNumberFormat="1" applyFont="1" applyFill="1" applyBorder="1" applyAlignment="1">
      <alignment horizontal="right" vertical="center"/>
    </xf>
    <xf numFmtId="3" fontId="21" fillId="0" borderId="0" xfId="0" applyNumberFormat="1" applyFont="1"/>
    <xf numFmtId="0" fontId="21" fillId="0" borderId="1" xfId="0" applyFont="1" applyBorder="1"/>
    <xf numFmtId="3" fontId="21" fillId="0" borderId="1" xfId="0" applyNumberFormat="1" applyFont="1" applyBorder="1"/>
    <xf numFmtId="0" fontId="23" fillId="0" borderId="0" xfId="0" applyFont="1"/>
    <xf numFmtId="0" fontId="24" fillId="0" borderId="0" xfId="0" applyFont="1"/>
    <xf numFmtId="17" fontId="24" fillId="0" borderId="0" xfId="0" applyNumberFormat="1" applyFont="1"/>
    <xf numFmtId="0" fontId="25" fillId="0" borderId="0" xfId="0" applyFont="1"/>
    <xf numFmtId="0" fontId="4" fillId="0" borderId="0" xfId="0" applyFont="1" applyBorder="1"/>
    <xf numFmtId="3" fontId="4" fillId="0" borderId="0" xfId="0" applyNumberFormat="1" applyFont="1"/>
    <xf numFmtId="3" fontId="4" fillId="0" borderId="0" xfId="0" applyNumberFormat="1" applyFont="1" applyBorder="1"/>
    <xf numFmtId="0" fontId="4" fillId="0" borderId="1" xfId="0" applyFont="1" applyBorder="1"/>
    <xf numFmtId="3" fontId="4" fillId="0" borderId="1" xfId="0" applyNumberFormat="1" applyFont="1" applyBorder="1"/>
    <xf numFmtId="0" fontId="23" fillId="0" borderId="0" xfId="0" applyFont="1" applyAlignment="1">
      <alignment horizontal="right" wrapText="1"/>
    </xf>
    <xf numFmtId="9" fontId="26" fillId="0" borderId="0" xfId="298" applyFont="1"/>
    <xf numFmtId="9" fontId="26" fillId="0" borderId="0" xfId="298" applyFont="1" applyBorder="1"/>
    <xf numFmtId="0" fontId="26" fillId="0" borderId="0" xfId="0" applyFont="1"/>
    <xf numFmtId="0" fontId="26" fillId="0" borderId="0" xfId="0" applyFont="1" applyBorder="1"/>
    <xf numFmtId="9" fontId="23" fillId="0" borderId="1" xfId="298" applyFont="1" applyBorder="1"/>
    <xf numFmtId="3" fontId="20" fillId="0" borderId="1" xfId="0" applyNumberFormat="1" applyFont="1" applyBorder="1"/>
    <xf numFmtId="0" fontId="27" fillId="0" borderId="1" xfId="0" applyFont="1" applyBorder="1" applyAlignment="1"/>
    <xf numFmtId="3" fontId="28" fillId="0" borderId="1" xfId="130" applyNumberFormat="1" applyFont="1" applyFill="1" applyBorder="1" applyAlignment="1">
      <alignment horizontal="right"/>
    </xf>
    <xf numFmtId="0" fontId="21" fillId="0" borderId="0" xfId="0" applyFont="1" applyAlignment="1"/>
    <xf numFmtId="164" fontId="21" fillId="0" borderId="0" xfId="298" applyNumberFormat="1" applyFont="1"/>
    <xf numFmtId="0" fontId="21" fillId="0" borderId="3" xfId="0" applyFont="1" applyBorder="1"/>
    <xf numFmtId="3" fontId="21" fillId="0" borderId="3" xfId="0" applyNumberFormat="1" applyFont="1" applyBorder="1" applyAlignment="1">
      <alignment horizontal="right"/>
    </xf>
    <xf numFmtId="9" fontId="26" fillId="0" borderId="3" xfId="298" applyFont="1" applyBorder="1"/>
    <xf numFmtId="3" fontId="21" fillId="0" borderId="3" xfId="0" applyNumberFormat="1" applyFont="1" applyBorder="1"/>
    <xf numFmtId="0" fontId="21" fillId="0" borderId="4" xfId="0" applyFont="1" applyBorder="1"/>
    <xf numFmtId="3" fontId="21" fillId="0" borderId="4" xfId="0" applyNumberFormat="1" applyFont="1" applyBorder="1"/>
    <xf numFmtId="0" fontId="4" fillId="0" borderId="3" xfId="0" applyFont="1" applyBorder="1"/>
    <xf numFmtId="3" fontId="4" fillId="0" borderId="3" xfId="0" applyNumberFormat="1" applyFont="1" applyBorder="1"/>
    <xf numFmtId="0" fontId="29" fillId="0" borderId="3" xfId="0" applyFont="1" applyBorder="1"/>
    <xf numFmtId="3" fontId="29" fillId="0" borderId="3" xfId="0" applyNumberFormat="1" applyFont="1" applyBorder="1"/>
    <xf numFmtId="9" fontId="4" fillId="0" borderId="3" xfId="0" applyNumberFormat="1" applyFont="1" applyBorder="1"/>
    <xf numFmtId="1" fontId="21" fillId="0" borderId="0" xfId="0" applyNumberFormat="1" applyFont="1"/>
    <xf numFmtId="1" fontId="20" fillId="0" borderId="0" xfId="0" applyNumberFormat="1" applyFont="1" applyAlignment="1">
      <alignment horizontal="right"/>
    </xf>
    <xf numFmtId="1" fontId="30" fillId="3" borderId="5" xfId="0" applyNumberFormat="1" applyFont="1" applyFill="1" applyBorder="1" applyAlignment="1">
      <alignment horizontal="right"/>
    </xf>
    <xf numFmtId="1" fontId="21" fillId="0" borderId="0" xfId="0" applyNumberFormat="1" applyFont="1" applyBorder="1"/>
    <xf numFmtId="1" fontId="21" fillId="0" borderId="1" xfId="0" applyNumberFormat="1" applyFont="1" applyBorder="1"/>
    <xf numFmtId="164" fontId="26" fillId="0" borderId="0" xfId="298" applyNumberFormat="1" applyFont="1"/>
    <xf numFmtId="164" fontId="26" fillId="0" borderId="3" xfId="298" applyNumberFormat="1" applyFont="1" applyBorder="1"/>
    <xf numFmtId="1" fontId="24" fillId="0" borderId="0" xfId="0" applyNumberFormat="1" applyFont="1"/>
    <xf numFmtId="1" fontId="4" fillId="0" borderId="0" xfId="0" applyNumberFormat="1" applyFont="1" applyBorder="1"/>
    <xf numFmtId="9" fontId="4" fillId="0" borderId="3" xfId="298" applyFont="1" applyBorder="1"/>
    <xf numFmtId="164" fontId="26" fillId="0" borderId="1" xfId="298" applyNumberFormat="1" applyFont="1" applyBorder="1"/>
    <xf numFmtId="1" fontId="4" fillId="0" borderId="3" xfId="0" applyNumberFormat="1" applyFont="1" applyBorder="1"/>
    <xf numFmtId="1" fontId="4" fillId="0" borderId="1" xfId="0" applyNumberFormat="1" applyFont="1" applyBorder="1"/>
    <xf numFmtId="164" fontId="26" fillId="0" borderId="0" xfId="298" applyNumberFormat="1" applyFont="1" applyBorder="1"/>
  </cellXfs>
  <cellStyles count="305">
    <cellStyle name="Normal" xfId="0" builtinId="0"/>
    <cellStyle name="Normal 10" xfId="1" xr:uid="{00000000-0005-0000-0000-000001000000}"/>
    <cellStyle name="Normal 10 2" xfId="2" xr:uid="{00000000-0005-0000-0000-000002000000}"/>
    <cellStyle name="Normal 10 3" xfId="3" xr:uid="{00000000-0005-0000-0000-000003000000}"/>
    <cellStyle name="Normal 10 4" xfId="4" xr:uid="{00000000-0005-0000-0000-000004000000}"/>
    <cellStyle name="Normal 11" xfId="5" xr:uid="{00000000-0005-0000-0000-000005000000}"/>
    <cellStyle name="Normal 11 2" xfId="6" xr:uid="{00000000-0005-0000-0000-000006000000}"/>
    <cellStyle name="Normal 11 3" xfId="7" xr:uid="{00000000-0005-0000-0000-000007000000}"/>
    <cellStyle name="Normal 11 4" xfId="8" xr:uid="{00000000-0005-0000-0000-000008000000}"/>
    <cellStyle name="Normal 12" xfId="9" xr:uid="{00000000-0005-0000-0000-000009000000}"/>
    <cellStyle name="Normal 12 2" xfId="10" xr:uid="{00000000-0005-0000-0000-00000A000000}"/>
    <cellStyle name="Normal 12 3" xfId="11" xr:uid="{00000000-0005-0000-0000-00000B000000}"/>
    <cellStyle name="Normal 12 4" xfId="12" xr:uid="{00000000-0005-0000-0000-00000C000000}"/>
    <cellStyle name="Normal 13" xfId="13" xr:uid="{00000000-0005-0000-0000-00000D000000}"/>
    <cellStyle name="Normal 13 2" xfId="14" xr:uid="{00000000-0005-0000-0000-00000E000000}"/>
    <cellStyle name="Normal 13 3" xfId="15" xr:uid="{00000000-0005-0000-0000-00000F000000}"/>
    <cellStyle name="Normal 13 4" xfId="16" xr:uid="{00000000-0005-0000-0000-000010000000}"/>
    <cellStyle name="Normal 14" xfId="17" xr:uid="{00000000-0005-0000-0000-000011000000}"/>
    <cellStyle name="Normal 14 2" xfId="18" xr:uid="{00000000-0005-0000-0000-000012000000}"/>
    <cellStyle name="Normal 14 3" xfId="19" xr:uid="{00000000-0005-0000-0000-000013000000}"/>
    <cellStyle name="Normal 14 4" xfId="20" xr:uid="{00000000-0005-0000-0000-000014000000}"/>
    <cellStyle name="Normal 15" xfId="21" xr:uid="{00000000-0005-0000-0000-000015000000}"/>
    <cellStyle name="Normal 15 2" xfId="22" xr:uid="{00000000-0005-0000-0000-000016000000}"/>
    <cellStyle name="Normal 15 3" xfId="23" xr:uid="{00000000-0005-0000-0000-000017000000}"/>
    <cellStyle name="Normal 15 4" xfId="24" xr:uid="{00000000-0005-0000-0000-000018000000}"/>
    <cellStyle name="Normal 16" xfId="25" xr:uid="{00000000-0005-0000-0000-000019000000}"/>
    <cellStyle name="Normal 16 2" xfId="26" xr:uid="{00000000-0005-0000-0000-00001A000000}"/>
    <cellStyle name="Normal 16 3" xfId="27" xr:uid="{00000000-0005-0000-0000-00001B000000}"/>
    <cellStyle name="Normal 16 4" xfId="28" xr:uid="{00000000-0005-0000-0000-00001C000000}"/>
    <cellStyle name="Normal 17" xfId="29" xr:uid="{00000000-0005-0000-0000-00001D000000}"/>
    <cellStyle name="Normal 17 2" xfId="30" xr:uid="{00000000-0005-0000-0000-00001E000000}"/>
    <cellStyle name="Normal 17 3" xfId="31" xr:uid="{00000000-0005-0000-0000-00001F000000}"/>
    <cellStyle name="Normal 17 4" xfId="32" xr:uid="{00000000-0005-0000-0000-000020000000}"/>
    <cellStyle name="Normal 18" xfId="33" xr:uid="{00000000-0005-0000-0000-000021000000}"/>
    <cellStyle name="Normal 18 2" xfId="34" xr:uid="{00000000-0005-0000-0000-000022000000}"/>
    <cellStyle name="Normal 18 3" xfId="35" xr:uid="{00000000-0005-0000-0000-000023000000}"/>
    <cellStyle name="Normal 18 4" xfId="36" xr:uid="{00000000-0005-0000-0000-000024000000}"/>
    <cellStyle name="Normal 19" xfId="37" xr:uid="{00000000-0005-0000-0000-000025000000}"/>
    <cellStyle name="Normal 19 2" xfId="38" xr:uid="{00000000-0005-0000-0000-000026000000}"/>
    <cellStyle name="Normal 19 3" xfId="39" xr:uid="{00000000-0005-0000-0000-000027000000}"/>
    <cellStyle name="Normal 19 4" xfId="40" xr:uid="{00000000-0005-0000-0000-000028000000}"/>
    <cellStyle name="Normal 2" xfId="41" xr:uid="{00000000-0005-0000-0000-000029000000}"/>
    <cellStyle name="Normal 2 2" xfId="42" xr:uid="{00000000-0005-0000-0000-00002A000000}"/>
    <cellStyle name="Normal 20" xfId="43" xr:uid="{00000000-0005-0000-0000-00002B000000}"/>
    <cellStyle name="Normal 20 2" xfId="44" xr:uid="{00000000-0005-0000-0000-00002C000000}"/>
    <cellStyle name="Normal 20 3" xfId="45" xr:uid="{00000000-0005-0000-0000-00002D000000}"/>
    <cellStyle name="Normal 20 4" xfId="46" xr:uid="{00000000-0005-0000-0000-00002E000000}"/>
    <cellStyle name="Normal 21" xfId="47" xr:uid="{00000000-0005-0000-0000-00002F000000}"/>
    <cellStyle name="Normal 21 2" xfId="48" xr:uid="{00000000-0005-0000-0000-000030000000}"/>
    <cellStyle name="Normal 21 3" xfId="49" xr:uid="{00000000-0005-0000-0000-000031000000}"/>
    <cellStyle name="Normal 21 4" xfId="50" xr:uid="{00000000-0005-0000-0000-000032000000}"/>
    <cellStyle name="Normal 22" xfId="51" xr:uid="{00000000-0005-0000-0000-000033000000}"/>
    <cellStyle name="Normal 22 2" xfId="52" xr:uid="{00000000-0005-0000-0000-000034000000}"/>
    <cellStyle name="Normal 22 3" xfId="53" xr:uid="{00000000-0005-0000-0000-000035000000}"/>
    <cellStyle name="Normal 22 4" xfId="54" xr:uid="{00000000-0005-0000-0000-000036000000}"/>
    <cellStyle name="Normal 23" xfId="55" xr:uid="{00000000-0005-0000-0000-000037000000}"/>
    <cellStyle name="Normal 23 2" xfId="56" xr:uid="{00000000-0005-0000-0000-000038000000}"/>
    <cellStyle name="Normal 23 3" xfId="57" xr:uid="{00000000-0005-0000-0000-000039000000}"/>
    <cellStyle name="Normal 23 4" xfId="58" xr:uid="{00000000-0005-0000-0000-00003A000000}"/>
    <cellStyle name="Normal 24" xfId="59" xr:uid="{00000000-0005-0000-0000-00003B000000}"/>
    <cellStyle name="Normal 24 2" xfId="60" xr:uid="{00000000-0005-0000-0000-00003C000000}"/>
    <cellStyle name="Normal 24 3" xfId="61" xr:uid="{00000000-0005-0000-0000-00003D000000}"/>
    <cellStyle name="Normal 24 4" xfId="62" xr:uid="{00000000-0005-0000-0000-00003E000000}"/>
    <cellStyle name="Normal 25" xfId="63" xr:uid="{00000000-0005-0000-0000-00003F000000}"/>
    <cellStyle name="Normal 25 2" xfId="64" xr:uid="{00000000-0005-0000-0000-000040000000}"/>
    <cellStyle name="Normal 25 3" xfId="65" xr:uid="{00000000-0005-0000-0000-000041000000}"/>
    <cellStyle name="Normal 25 4" xfId="66" xr:uid="{00000000-0005-0000-0000-000042000000}"/>
    <cellStyle name="Normal 26" xfId="67" xr:uid="{00000000-0005-0000-0000-000043000000}"/>
    <cellStyle name="Normal 26 2" xfId="68" xr:uid="{00000000-0005-0000-0000-000044000000}"/>
    <cellStyle name="Normal 26 3" xfId="69" xr:uid="{00000000-0005-0000-0000-000045000000}"/>
    <cellStyle name="Normal 26 4" xfId="70" xr:uid="{00000000-0005-0000-0000-000046000000}"/>
    <cellStyle name="Normal 27" xfId="71" xr:uid="{00000000-0005-0000-0000-000047000000}"/>
    <cellStyle name="Normal 27 2" xfId="72" xr:uid="{00000000-0005-0000-0000-000048000000}"/>
    <cellStyle name="Normal 27 3" xfId="73" xr:uid="{00000000-0005-0000-0000-000049000000}"/>
    <cellStyle name="Normal 27 4" xfId="74" xr:uid="{00000000-0005-0000-0000-00004A000000}"/>
    <cellStyle name="Normal 28" xfId="75" xr:uid="{00000000-0005-0000-0000-00004B000000}"/>
    <cellStyle name="Normal 28 2" xfId="76" xr:uid="{00000000-0005-0000-0000-00004C000000}"/>
    <cellStyle name="Normal 28 3" xfId="77" xr:uid="{00000000-0005-0000-0000-00004D000000}"/>
    <cellStyle name="Normal 28 4" xfId="78" xr:uid="{00000000-0005-0000-0000-00004E000000}"/>
    <cellStyle name="Normal 29" xfId="79" xr:uid="{00000000-0005-0000-0000-00004F000000}"/>
    <cellStyle name="Normal 29 2" xfId="80" xr:uid="{00000000-0005-0000-0000-000050000000}"/>
    <cellStyle name="Normal 29 3" xfId="81" xr:uid="{00000000-0005-0000-0000-000051000000}"/>
    <cellStyle name="Normal 29 4" xfId="82" xr:uid="{00000000-0005-0000-0000-000052000000}"/>
    <cellStyle name="Normal 3" xfId="83" xr:uid="{00000000-0005-0000-0000-000053000000}"/>
    <cellStyle name="Normal 3 2" xfId="84" xr:uid="{00000000-0005-0000-0000-000054000000}"/>
    <cellStyle name="Normal 3 3" xfId="85" xr:uid="{00000000-0005-0000-0000-000055000000}"/>
    <cellStyle name="Normal 3 4" xfId="86" xr:uid="{00000000-0005-0000-0000-000056000000}"/>
    <cellStyle name="Normal 30" xfId="87" xr:uid="{00000000-0005-0000-0000-000057000000}"/>
    <cellStyle name="Normal 30 2" xfId="88" xr:uid="{00000000-0005-0000-0000-000058000000}"/>
    <cellStyle name="Normal 30 3" xfId="89" xr:uid="{00000000-0005-0000-0000-000059000000}"/>
    <cellStyle name="Normal 30 4" xfId="90" xr:uid="{00000000-0005-0000-0000-00005A000000}"/>
    <cellStyle name="Normal 31" xfId="91" xr:uid="{00000000-0005-0000-0000-00005B000000}"/>
    <cellStyle name="Normal 31 2" xfId="92" xr:uid="{00000000-0005-0000-0000-00005C000000}"/>
    <cellStyle name="Normal 31 3" xfId="93" xr:uid="{00000000-0005-0000-0000-00005D000000}"/>
    <cellStyle name="Normal 31 4" xfId="94" xr:uid="{00000000-0005-0000-0000-00005E000000}"/>
    <cellStyle name="Normal 32" xfId="95" xr:uid="{00000000-0005-0000-0000-00005F000000}"/>
    <cellStyle name="Normal 32 2" xfId="96" xr:uid="{00000000-0005-0000-0000-000060000000}"/>
    <cellStyle name="Normal 32 3" xfId="97" xr:uid="{00000000-0005-0000-0000-000061000000}"/>
    <cellStyle name="Normal 32 4" xfId="98" xr:uid="{00000000-0005-0000-0000-000062000000}"/>
    <cellStyle name="Normal 33" xfId="99" xr:uid="{00000000-0005-0000-0000-000063000000}"/>
    <cellStyle name="Normal 33 2" xfId="100" xr:uid="{00000000-0005-0000-0000-000064000000}"/>
    <cellStyle name="Normal 33 3" xfId="101" xr:uid="{00000000-0005-0000-0000-000065000000}"/>
    <cellStyle name="Normal 33 4" xfId="102" xr:uid="{00000000-0005-0000-0000-000066000000}"/>
    <cellStyle name="Normal 34" xfId="103" xr:uid="{00000000-0005-0000-0000-000067000000}"/>
    <cellStyle name="Normal 34 2" xfId="104" xr:uid="{00000000-0005-0000-0000-000068000000}"/>
    <cellStyle name="Normal 34 3" xfId="105" xr:uid="{00000000-0005-0000-0000-000069000000}"/>
    <cellStyle name="Normal 34 4" xfId="106" xr:uid="{00000000-0005-0000-0000-00006A000000}"/>
    <cellStyle name="Normal 35" xfId="107" xr:uid="{00000000-0005-0000-0000-00006B000000}"/>
    <cellStyle name="Normal 35 2" xfId="108" xr:uid="{00000000-0005-0000-0000-00006C000000}"/>
    <cellStyle name="Normal 35 3" xfId="109" xr:uid="{00000000-0005-0000-0000-00006D000000}"/>
    <cellStyle name="Normal 35 4" xfId="110" xr:uid="{00000000-0005-0000-0000-00006E000000}"/>
    <cellStyle name="Normal 36" xfId="111" xr:uid="{00000000-0005-0000-0000-00006F000000}"/>
    <cellStyle name="Normal 36 2" xfId="112" xr:uid="{00000000-0005-0000-0000-000070000000}"/>
    <cellStyle name="Normal 36 3" xfId="113" xr:uid="{00000000-0005-0000-0000-000071000000}"/>
    <cellStyle name="Normal 36 4" xfId="114" xr:uid="{00000000-0005-0000-0000-000072000000}"/>
    <cellStyle name="Normal 37" xfId="115" xr:uid="{00000000-0005-0000-0000-000073000000}"/>
    <cellStyle name="Normal 37 2" xfId="116" xr:uid="{00000000-0005-0000-0000-000074000000}"/>
    <cellStyle name="Normal 37 3" xfId="117" xr:uid="{00000000-0005-0000-0000-000075000000}"/>
    <cellStyle name="Normal 37 4" xfId="118" xr:uid="{00000000-0005-0000-0000-000076000000}"/>
    <cellStyle name="Normal 38" xfId="119" xr:uid="{00000000-0005-0000-0000-000077000000}"/>
    <cellStyle name="Normal 38 2" xfId="120" xr:uid="{00000000-0005-0000-0000-000078000000}"/>
    <cellStyle name="Normal 38 3" xfId="121" xr:uid="{00000000-0005-0000-0000-000079000000}"/>
    <cellStyle name="Normal 38 4" xfId="122" xr:uid="{00000000-0005-0000-0000-00007A000000}"/>
    <cellStyle name="Normal 39" xfId="123" xr:uid="{00000000-0005-0000-0000-00007B000000}"/>
    <cellStyle name="Normal 4" xfId="124" xr:uid="{00000000-0005-0000-0000-00007C000000}"/>
    <cellStyle name="Normal 40" xfId="125" xr:uid="{00000000-0005-0000-0000-00007D000000}"/>
    <cellStyle name="Normal 41" xfId="126" xr:uid="{00000000-0005-0000-0000-00007E000000}"/>
    <cellStyle name="Normal 42" xfId="127" xr:uid="{00000000-0005-0000-0000-00007F000000}"/>
    <cellStyle name="Normal 43" xfId="128" xr:uid="{00000000-0005-0000-0000-000080000000}"/>
    <cellStyle name="Normal 44" xfId="129" xr:uid="{00000000-0005-0000-0000-000081000000}"/>
    <cellStyle name="Normal 45" xfId="304" xr:uid="{00000000-0005-0000-0000-000082000000}"/>
    <cellStyle name="Normal 5" xfId="130" xr:uid="{00000000-0005-0000-0000-000083000000}"/>
    <cellStyle name="Normal 6" xfId="131" xr:uid="{00000000-0005-0000-0000-000084000000}"/>
    <cellStyle name="Normal 6 2" xfId="132" xr:uid="{00000000-0005-0000-0000-000085000000}"/>
    <cellStyle name="Normal 6 3" xfId="133" xr:uid="{00000000-0005-0000-0000-000086000000}"/>
    <cellStyle name="Normal 6 4" xfId="134" xr:uid="{00000000-0005-0000-0000-000087000000}"/>
    <cellStyle name="Normal 7" xfId="135" xr:uid="{00000000-0005-0000-0000-000088000000}"/>
    <cellStyle name="Normal 7 2" xfId="136" xr:uid="{00000000-0005-0000-0000-000089000000}"/>
    <cellStyle name="Normal 7 3" xfId="137" xr:uid="{00000000-0005-0000-0000-00008A000000}"/>
    <cellStyle name="Normal 7 4" xfId="138" xr:uid="{00000000-0005-0000-0000-00008B000000}"/>
    <cellStyle name="Normal 8" xfId="139" xr:uid="{00000000-0005-0000-0000-00008C000000}"/>
    <cellStyle name="Normal 8 2" xfId="140" xr:uid="{00000000-0005-0000-0000-00008D000000}"/>
    <cellStyle name="Normal 8 3" xfId="141" xr:uid="{00000000-0005-0000-0000-00008E000000}"/>
    <cellStyle name="Normal 8 4" xfId="142" xr:uid="{00000000-0005-0000-0000-00008F000000}"/>
    <cellStyle name="Normal 9" xfId="143" xr:uid="{00000000-0005-0000-0000-000090000000}"/>
    <cellStyle name="Normal 9 2" xfId="144" xr:uid="{00000000-0005-0000-0000-000091000000}"/>
    <cellStyle name="Normal 9 3" xfId="145" xr:uid="{00000000-0005-0000-0000-000092000000}"/>
    <cellStyle name="Normal 9 4" xfId="146" xr:uid="{00000000-0005-0000-0000-000093000000}"/>
    <cellStyle name="Note 10" xfId="147" xr:uid="{00000000-0005-0000-0000-000094000000}"/>
    <cellStyle name="Note 10 2" xfId="148" xr:uid="{00000000-0005-0000-0000-000095000000}"/>
    <cellStyle name="Note 10 3" xfId="149" xr:uid="{00000000-0005-0000-0000-000096000000}"/>
    <cellStyle name="Note 10 4" xfId="150" xr:uid="{00000000-0005-0000-0000-000097000000}"/>
    <cellStyle name="Note 11" xfId="151" xr:uid="{00000000-0005-0000-0000-000098000000}"/>
    <cellStyle name="Note 11 2" xfId="152" xr:uid="{00000000-0005-0000-0000-000099000000}"/>
    <cellStyle name="Note 11 3" xfId="153" xr:uid="{00000000-0005-0000-0000-00009A000000}"/>
    <cellStyle name="Note 11 4" xfId="154" xr:uid="{00000000-0005-0000-0000-00009B000000}"/>
    <cellStyle name="Note 12" xfId="155" xr:uid="{00000000-0005-0000-0000-00009C000000}"/>
    <cellStyle name="Note 12 2" xfId="156" xr:uid="{00000000-0005-0000-0000-00009D000000}"/>
    <cellStyle name="Note 12 3" xfId="157" xr:uid="{00000000-0005-0000-0000-00009E000000}"/>
    <cellStyle name="Note 12 4" xfId="158" xr:uid="{00000000-0005-0000-0000-00009F000000}"/>
    <cellStyle name="Note 13" xfId="159" xr:uid="{00000000-0005-0000-0000-0000A0000000}"/>
    <cellStyle name="Note 13 2" xfId="160" xr:uid="{00000000-0005-0000-0000-0000A1000000}"/>
    <cellStyle name="Note 13 3" xfId="161" xr:uid="{00000000-0005-0000-0000-0000A2000000}"/>
    <cellStyle name="Note 13 4" xfId="162" xr:uid="{00000000-0005-0000-0000-0000A3000000}"/>
    <cellStyle name="Note 14" xfId="163" xr:uid="{00000000-0005-0000-0000-0000A4000000}"/>
    <cellStyle name="Note 14 2" xfId="164" xr:uid="{00000000-0005-0000-0000-0000A5000000}"/>
    <cellStyle name="Note 14 3" xfId="165" xr:uid="{00000000-0005-0000-0000-0000A6000000}"/>
    <cellStyle name="Note 14 4" xfId="166" xr:uid="{00000000-0005-0000-0000-0000A7000000}"/>
    <cellStyle name="Note 15" xfId="167" xr:uid="{00000000-0005-0000-0000-0000A8000000}"/>
    <cellStyle name="Note 15 2" xfId="168" xr:uid="{00000000-0005-0000-0000-0000A9000000}"/>
    <cellStyle name="Note 15 3" xfId="169" xr:uid="{00000000-0005-0000-0000-0000AA000000}"/>
    <cellStyle name="Note 15 4" xfId="170" xr:uid="{00000000-0005-0000-0000-0000AB000000}"/>
    <cellStyle name="Note 16" xfId="171" xr:uid="{00000000-0005-0000-0000-0000AC000000}"/>
    <cellStyle name="Note 16 2" xfId="172" xr:uid="{00000000-0005-0000-0000-0000AD000000}"/>
    <cellStyle name="Note 16 3" xfId="173" xr:uid="{00000000-0005-0000-0000-0000AE000000}"/>
    <cellStyle name="Note 16 4" xfId="174" xr:uid="{00000000-0005-0000-0000-0000AF000000}"/>
    <cellStyle name="Note 17" xfId="175" xr:uid="{00000000-0005-0000-0000-0000B0000000}"/>
    <cellStyle name="Note 17 2" xfId="176" xr:uid="{00000000-0005-0000-0000-0000B1000000}"/>
    <cellStyle name="Note 17 3" xfId="177" xr:uid="{00000000-0005-0000-0000-0000B2000000}"/>
    <cellStyle name="Note 17 4" xfId="178" xr:uid="{00000000-0005-0000-0000-0000B3000000}"/>
    <cellStyle name="Note 18" xfId="179" xr:uid="{00000000-0005-0000-0000-0000B4000000}"/>
    <cellStyle name="Note 18 2" xfId="180" xr:uid="{00000000-0005-0000-0000-0000B5000000}"/>
    <cellStyle name="Note 18 3" xfId="181" xr:uid="{00000000-0005-0000-0000-0000B6000000}"/>
    <cellStyle name="Note 18 4" xfId="182" xr:uid="{00000000-0005-0000-0000-0000B7000000}"/>
    <cellStyle name="Note 19" xfId="183" xr:uid="{00000000-0005-0000-0000-0000B8000000}"/>
    <cellStyle name="Note 19 2" xfId="184" xr:uid="{00000000-0005-0000-0000-0000B9000000}"/>
    <cellStyle name="Note 19 3" xfId="185" xr:uid="{00000000-0005-0000-0000-0000BA000000}"/>
    <cellStyle name="Note 19 4" xfId="186" xr:uid="{00000000-0005-0000-0000-0000BB000000}"/>
    <cellStyle name="Note 2" xfId="187" xr:uid="{00000000-0005-0000-0000-0000BC000000}"/>
    <cellStyle name="Note 2 2" xfId="188" xr:uid="{00000000-0005-0000-0000-0000BD000000}"/>
    <cellStyle name="Note 2 3" xfId="189" xr:uid="{00000000-0005-0000-0000-0000BE000000}"/>
    <cellStyle name="Note 2 4" xfId="190" xr:uid="{00000000-0005-0000-0000-0000BF000000}"/>
    <cellStyle name="Note 20" xfId="191" xr:uid="{00000000-0005-0000-0000-0000C0000000}"/>
    <cellStyle name="Note 20 2" xfId="192" xr:uid="{00000000-0005-0000-0000-0000C1000000}"/>
    <cellStyle name="Note 20 3" xfId="193" xr:uid="{00000000-0005-0000-0000-0000C2000000}"/>
    <cellStyle name="Note 20 4" xfId="194" xr:uid="{00000000-0005-0000-0000-0000C3000000}"/>
    <cellStyle name="Note 21" xfId="195" xr:uid="{00000000-0005-0000-0000-0000C4000000}"/>
    <cellStyle name="Note 21 2" xfId="196" xr:uid="{00000000-0005-0000-0000-0000C5000000}"/>
    <cellStyle name="Note 21 3" xfId="197" xr:uid="{00000000-0005-0000-0000-0000C6000000}"/>
    <cellStyle name="Note 21 4" xfId="198" xr:uid="{00000000-0005-0000-0000-0000C7000000}"/>
    <cellStyle name="Note 22" xfId="199" xr:uid="{00000000-0005-0000-0000-0000C8000000}"/>
    <cellStyle name="Note 22 2" xfId="200" xr:uid="{00000000-0005-0000-0000-0000C9000000}"/>
    <cellStyle name="Note 22 3" xfId="201" xr:uid="{00000000-0005-0000-0000-0000CA000000}"/>
    <cellStyle name="Note 22 4" xfId="202" xr:uid="{00000000-0005-0000-0000-0000CB000000}"/>
    <cellStyle name="Note 23" xfId="203" xr:uid="{00000000-0005-0000-0000-0000CC000000}"/>
    <cellStyle name="Note 23 2" xfId="204" xr:uid="{00000000-0005-0000-0000-0000CD000000}"/>
    <cellStyle name="Note 23 3" xfId="205" xr:uid="{00000000-0005-0000-0000-0000CE000000}"/>
    <cellStyle name="Note 23 4" xfId="206" xr:uid="{00000000-0005-0000-0000-0000CF000000}"/>
    <cellStyle name="Note 24" xfId="207" xr:uid="{00000000-0005-0000-0000-0000D0000000}"/>
    <cellStyle name="Note 24 2" xfId="208" xr:uid="{00000000-0005-0000-0000-0000D1000000}"/>
    <cellStyle name="Note 24 3" xfId="209" xr:uid="{00000000-0005-0000-0000-0000D2000000}"/>
    <cellStyle name="Note 24 4" xfId="210" xr:uid="{00000000-0005-0000-0000-0000D3000000}"/>
    <cellStyle name="Note 25" xfId="211" xr:uid="{00000000-0005-0000-0000-0000D4000000}"/>
    <cellStyle name="Note 25 2" xfId="212" xr:uid="{00000000-0005-0000-0000-0000D5000000}"/>
    <cellStyle name="Note 25 3" xfId="213" xr:uid="{00000000-0005-0000-0000-0000D6000000}"/>
    <cellStyle name="Note 25 4" xfId="214" xr:uid="{00000000-0005-0000-0000-0000D7000000}"/>
    <cellStyle name="Note 26" xfId="215" xr:uid="{00000000-0005-0000-0000-0000D8000000}"/>
    <cellStyle name="Note 26 2" xfId="216" xr:uid="{00000000-0005-0000-0000-0000D9000000}"/>
    <cellStyle name="Note 26 3" xfId="217" xr:uid="{00000000-0005-0000-0000-0000DA000000}"/>
    <cellStyle name="Note 26 4" xfId="218" xr:uid="{00000000-0005-0000-0000-0000DB000000}"/>
    <cellStyle name="Note 27" xfId="219" xr:uid="{00000000-0005-0000-0000-0000DC000000}"/>
    <cellStyle name="Note 27 2" xfId="220" xr:uid="{00000000-0005-0000-0000-0000DD000000}"/>
    <cellStyle name="Note 27 3" xfId="221" xr:uid="{00000000-0005-0000-0000-0000DE000000}"/>
    <cellStyle name="Note 27 4" xfId="222" xr:uid="{00000000-0005-0000-0000-0000DF000000}"/>
    <cellStyle name="Note 28" xfId="223" xr:uid="{00000000-0005-0000-0000-0000E0000000}"/>
    <cellStyle name="Note 28 2" xfId="224" xr:uid="{00000000-0005-0000-0000-0000E1000000}"/>
    <cellStyle name="Note 28 3" xfId="225" xr:uid="{00000000-0005-0000-0000-0000E2000000}"/>
    <cellStyle name="Note 28 4" xfId="226" xr:uid="{00000000-0005-0000-0000-0000E3000000}"/>
    <cellStyle name="Note 29" xfId="227" xr:uid="{00000000-0005-0000-0000-0000E4000000}"/>
    <cellStyle name="Note 29 2" xfId="228" xr:uid="{00000000-0005-0000-0000-0000E5000000}"/>
    <cellStyle name="Note 29 3" xfId="229" xr:uid="{00000000-0005-0000-0000-0000E6000000}"/>
    <cellStyle name="Note 29 4" xfId="230" xr:uid="{00000000-0005-0000-0000-0000E7000000}"/>
    <cellStyle name="Note 3" xfId="231" xr:uid="{00000000-0005-0000-0000-0000E8000000}"/>
    <cellStyle name="Note 3 2" xfId="232" xr:uid="{00000000-0005-0000-0000-0000E9000000}"/>
    <cellStyle name="Note 3 3" xfId="233" xr:uid="{00000000-0005-0000-0000-0000EA000000}"/>
    <cellStyle name="Note 3 4" xfId="234" xr:uid="{00000000-0005-0000-0000-0000EB000000}"/>
    <cellStyle name="Note 30" xfId="235" xr:uid="{00000000-0005-0000-0000-0000EC000000}"/>
    <cellStyle name="Note 30 2" xfId="236" xr:uid="{00000000-0005-0000-0000-0000ED000000}"/>
    <cellStyle name="Note 30 3" xfId="237" xr:uid="{00000000-0005-0000-0000-0000EE000000}"/>
    <cellStyle name="Note 30 4" xfId="238" xr:uid="{00000000-0005-0000-0000-0000EF000000}"/>
    <cellStyle name="Note 31" xfId="239" xr:uid="{00000000-0005-0000-0000-0000F0000000}"/>
    <cellStyle name="Note 31 2" xfId="240" xr:uid="{00000000-0005-0000-0000-0000F1000000}"/>
    <cellStyle name="Note 31 3" xfId="241" xr:uid="{00000000-0005-0000-0000-0000F2000000}"/>
    <cellStyle name="Note 31 4" xfId="242" xr:uid="{00000000-0005-0000-0000-0000F3000000}"/>
    <cellStyle name="Note 32" xfId="243" xr:uid="{00000000-0005-0000-0000-0000F4000000}"/>
    <cellStyle name="Note 32 2" xfId="244" xr:uid="{00000000-0005-0000-0000-0000F5000000}"/>
    <cellStyle name="Note 32 3" xfId="245" xr:uid="{00000000-0005-0000-0000-0000F6000000}"/>
    <cellStyle name="Note 32 4" xfId="246" xr:uid="{00000000-0005-0000-0000-0000F7000000}"/>
    <cellStyle name="Note 33" xfId="247" xr:uid="{00000000-0005-0000-0000-0000F8000000}"/>
    <cellStyle name="Note 33 2" xfId="248" xr:uid="{00000000-0005-0000-0000-0000F9000000}"/>
    <cellStyle name="Note 33 3" xfId="249" xr:uid="{00000000-0005-0000-0000-0000FA000000}"/>
    <cellStyle name="Note 33 4" xfId="250" xr:uid="{00000000-0005-0000-0000-0000FB000000}"/>
    <cellStyle name="Note 34" xfId="251" xr:uid="{00000000-0005-0000-0000-0000FC000000}"/>
    <cellStyle name="Note 34 2" xfId="252" xr:uid="{00000000-0005-0000-0000-0000FD000000}"/>
    <cellStyle name="Note 34 3" xfId="253" xr:uid="{00000000-0005-0000-0000-0000FE000000}"/>
    <cellStyle name="Note 34 4" xfId="254" xr:uid="{00000000-0005-0000-0000-0000FF000000}"/>
    <cellStyle name="Note 35" xfId="255" xr:uid="{00000000-0005-0000-0000-000000010000}"/>
    <cellStyle name="Note 35 2" xfId="256" xr:uid="{00000000-0005-0000-0000-000001010000}"/>
    <cellStyle name="Note 35 3" xfId="257" xr:uid="{00000000-0005-0000-0000-000002010000}"/>
    <cellStyle name="Note 35 4" xfId="258" xr:uid="{00000000-0005-0000-0000-000003010000}"/>
    <cellStyle name="Note 36" xfId="259" xr:uid="{00000000-0005-0000-0000-000004010000}"/>
    <cellStyle name="Note 36 2" xfId="260" xr:uid="{00000000-0005-0000-0000-000005010000}"/>
    <cellStyle name="Note 36 3" xfId="261" xr:uid="{00000000-0005-0000-0000-000006010000}"/>
    <cellStyle name="Note 36 4" xfId="262" xr:uid="{00000000-0005-0000-0000-000007010000}"/>
    <cellStyle name="Note 37" xfId="263" xr:uid="{00000000-0005-0000-0000-000008010000}"/>
    <cellStyle name="Note 37 2" xfId="264" xr:uid="{00000000-0005-0000-0000-000009010000}"/>
    <cellStyle name="Note 37 3" xfId="265" xr:uid="{00000000-0005-0000-0000-00000A010000}"/>
    <cellStyle name="Note 37 4" xfId="266" xr:uid="{00000000-0005-0000-0000-00000B010000}"/>
    <cellStyle name="Note 38" xfId="267" xr:uid="{00000000-0005-0000-0000-00000C010000}"/>
    <cellStyle name="Note 38 2" xfId="268" xr:uid="{00000000-0005-0000-0000-00000D010000}"/>
    <cellStyle name="Note 38 3" xfId="269" xr:uid="{00000000-0005-0000-0000-00000E010000}"/>
    <cellStyle name="Note 38 4" xfId="270" xr:uid="{00000000-0005-0000-0000-00000F010000}"/>
    <cellStyle name="Note 39" xfId="271" xr:uid="{00000000-0005-0000-0000-000010010000}"/>
    <cellStyle name="Note 4" xfId="272" xr:uid="{00000000-0005-0000-0000-000011010000}"/>
    <cellStyle name="Note 4 2" xfId="273" xr:uid="{00000000-0005-0000-0000-000012010000}"/>
    <cellStyle name="Note 4 3" xfId="274" xr:uid="{00000000-0005-0000-0000-000013010000}"/>
    <cellStyle name="Note 4 4" xfId="275" xr:uid="{00000000-0005-0000-0000-000014010000}"/>
    <cellStyle name="Note 40" xfId="276" xr:uid="{00000000-0005-0000-0000-000015010000}"/>
    <cellStyle name="Note 41" xfId="277" xr:uid="{00000000-0005-0000-0000-000016010000}"/>
    <cellStyle name="Note 5" xfId="278" xr:uid="{00000000-0005-0000-0000-000017010000}"/>
    <cellStyle name="Note 5 2" xfId="279" xr:uid="{00000000-0005-0000-0000-000018010000}"/>
    <cellStyle name="Note 5 3" xfId="280" xr:uid="{00000000-0005-0000-0000-000019010000}"/>
    <cellStyle name="Note 5 4" xfId="281" xr:uid="{00000000-0005-0000-0000-00001A010000}"/>
    <cellStyle name="Note 6" xfId="282" xr:uid="{00000000-0005-0000-0000-00001B010000}"/>
    <cellStyle name="Note 6 2" xfId="283" xr:uid="{00000000-0005-0000-0000-00001C010000}"/>
    <cellStyle name="Note 6 3" xfId="284" xr:uid="{00000000-0005-0000-0000-00001D010000}"/>
    <cellStyle name="Note 6 4" xfId="285" xr:uid="{00000000-0005-0000-0000-00001E010000}"/>
    <cellStyle name="Note 7" xfId="286" xr:uid="{00000000-0005-0000-0000-00001F010000}"/>
    <cellStyle name="Note 7 2" xfId="287" xr:uid="{00000000-0005-0000-0000-000020010000}"/>
    <cellStyle name="Note 7 3" xfId="288" xr:uid="{00000000-0005-0000-0000-000021010000}"/>
    <cellStyle name="Note 7 4" xfId="289" xr:uid="{00000000-0005-0000-0000-000022010000}"/>
    <cellStyle name="Note 8" xfId="290" xr:uid="{00000000-0005-0000-0000-000023010000}"/>
    <cellStyle name="Note 8 2" xfId="291" xr:uid="{00000000-0005-0000-0000-000024010000}"/>
    <cellStyle name="Note 8 3" xfId="292" xr:uid="{00000000-0005-0000-0000-000025010000}"/>
    <cellStyle name="Note 8 4" xfId="293" xr:uid="{00000000-0005-0000-0000-000026010000}"/>
    <cellStyle name="Note 9" xfId="294" xr:uid="{00000000-0005-0000-0000-000027010000}"/>
    <cellStyle name="Note 9 2" xfId="295" xr:uid="{00000000-0005-0000-0000-000028010000}"/>
    <cellStyle name="Note 9 3" xfId="296" xr:uid="{00000000-0005-0000-0000-000029010000}"/>
    <cellStyle name="Note 9 4" xfId="297" xr:uid="{00000000-0005-0000-0000-00002A010000}"/>
    <cellStyle name="Percent" xfId="298" builtinId="5"/>
    <cellStyle name="Venjuleg 2" xfId="299" xr:uid="{00000000-0005-0000-0000-00002C010000}"/>
    <cellStyle name="Venjuleg 3" xfId="300" xr:uid="{00000000-0005-0000-0000-00002D010000}"/>
    <cellStyle name="Venjuleg 4" xfId="301" xr:uid="{00000000-0005-0000-0000-00002E010000}"/>
    <cellStyle name="Venjuleg 5" xfId="302" xr:uid="{00000000-0005-0000-0000-00002F010000}"/>
    <cellStyle name="Venjuleg 6" xfId="303" xr:uid="{00000000-0005-0000-0000-00003001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1"/>
  <sheetViews>
    <sheetView tabSelected="1" workbookViewId="0">
      <pane xSplit="1" ySplit="2" topLeftCell="B3" activePane="bottomRight" state="frozen"/>
      <selection pane="topRight"/>
      <selection pane="bottomLeft"/>
      <selection pane="bottomRight" activeCell="F3" sqref="F3"/>
    </sheetView>
  </sheetViews>
  <sheetFormatPr defaultRowHeight="12.75" x14ac:dyDescent="0.2"/>
  <cols>
    <col min="1" max="1" width="49.33203125" style="5" customWidth="1"/>
    <col min="2" max="6" width="8.33203125" style="5" customWidth="1"/>
    <col min="7" max="7" width="9.33203125" style="5" customWidth="1"/>
    <col min="8" max="16384" width="9.33203125" style="5"/>
  </cols>
  <sheetData>
    <row r="1" spans="1:8" ht="35.25" customHeight="1" x14ac:dyDescent="0.25">
      <c r="A1" s="4" t="s">
        <v>26</v>
      </c>
    </row>
    <row r="2" spans="1:8" s="6" customFormat="1" ht="28.5" customHeight="1" x14ac:dyDescent="0.2">
      <c r="A2" s="6" t="s">
        <v>19</v>
      </c>
      <c r="B2" s="45">
        <v>2016</v>
      </c>
      <c r="C2" s="45">
        <v>2017</v>
      </c>
      <c r="D2" s="45">
        <v>2018</v>
      </c>
      <c r="E2" s="45">
        <v>2019</v>
      </c>
      <c r="F2" s="45">
        <v>2020</v>
      </c>
      <c r="G2" s="22" t="s">
        <v>51</v>
      </c>
    </row>
    <row r="3" spans="1:8" x14ac:dyDescent="0.2">
      <c r="A3" s="7" t="s">
        <v>27</v>
      </c>
      <c r="B3" s="9">
        <v>53.833333333333336</v>
      </c>
      <c r="C3" s="9">
        <v>56.166666666666664</v>
      </c>
      <c r="D3" s="9">
        <v>51</v>
      </c>
      <c r="E3" s="9">
        <v>54.916666666666664</v>
      </c>
      <c r="F3" s="9">
        <v>119.33333333333333</v>
      </c>
      <c r="G3" s="23">
        <f>SUM(F3/F23)</f>
        <v>7.2339307724948983E-3</v>
      </c>
      <c r="H3" s="32"/>
    </row>
    <row r="4" spans="1:8" x14ac:dyDescent="0.2">
      <c r="A4" s="7" t="s">
        <v>28</v>
      </c>
      <c r="B4" s="9">
        <v>385.41666666666669</v>
      </c>
      <c r="C4" s="9">
        <v>468.08333333333331</v>
      </c>
      <c r="D4" s="9">
        <v>370.66666666666669</v>
      </c>
      <c r="E4" s="9">
        <v>473.91666666666669</v>
      </c>
      <c r="F4" s="9">
        <v>805.33333333333337</v>
      </c>
      <c r="G4" s="23">
        <f>SUM(F4/F23)</f>
        <v>4.8818929459071722E-2</v>
      </c>
      <c r="H4" s="32"/>
    </row>
    <row r="5" spans="1:8" x14ac:dyDescent="0.2">
      <c r="A5" s="7" t="s">
        <v>29</v>
      </c>
      <c r="B5" s="9">
        <v>371.33333333333331</v>
      </c>
      <c r="C5" s="9">
        <v>371.91666666666669</v>
      </c>
      <c r="D5" s="9">
        <v>434.41666666666669</v>
      </c>
      <c r="E5" s="9">
        <v>622.33333333333337</v>
      </c>
      <c r="F5" s="9">
        <v>1197.5</v>
      </c>
      <c r="G5" s="23">
        <f>SUM(F5/F23)</f>
        <v>7.2591889106670179E-2</v>
      </c>
      <c r="H5" s="32"/>
    </row>
    <row r="6" spans="1:8" x14ac:dyDescent="0.2">
      <c r="A6" s="7" t="s">
        <v>30</v>
      </c>
      <c r="B6" s="9">
        <v>28.666666666666668</v>
      </c>
      <c r="C6" s="9">
        <v>34.666666666666664</v>
      </c>
      <c r="D6" s="9">
        <v>35.416666666666664</v>
      </c>
      <c r="E6" s="9">
        <v>52.916666666666664</v>
      </c>
      <c r="F6" s="9">
        <v>82.583333333333329</v>
      </c>
      <c r="G6" s="23">
        <f>SUM(F6/F23)</f>
        <v>5.0061629857139972E-3</v>
      </c>
      <c r="H6" s="32"/>
    </row>
    <row r="7" spans="1:8" x14ac:dyDescent="0.2">
      <c r="A7" s="7" t="s">
        <v>31</v>
      </c>
      <c r="B7" s="9">
        <v>224.33333333333334</v>
      </c>
      <c r="C7" s="9">
        <v>232.41666666666666</v>
      </c>
      <c r="D7" s="9">
        <v>299.16666666666669</v>
      </c>
      <c r="E7" s="9">
        <v>530.25</v>
      </c>
      <c r="F7" s="9">
        <v>1224.75</v>
      </c>
      <c r="G7" s="23">
        <f>SUM(F7/F23)</f>
        <v>7.4243771343126763E-2</v>
      </c>
      <c r="H7" s="32"/>
    </row>
    <row r="8" spans="1:8" x14ac:dyDescent="0.2">
      <c r="A8" s="7" t="s">
        <v>32</v>
      </c>
      <c r="B8" s="9">
        <v>854.83333333333337</v>
      </c>
      <c r="C8" s="9">
        <v>789.58333333333337</v>
      </c>
      <c r="D8" s="9">
        <v>877.58333333333337</v>
      </c>
      <c r="E8" s="9">
        <v>1307.5833333333333</v>
      </c>
      <c r="F8" s="9">
        <v>2476.6666666666665</v>
      </c>
      <c r="G8" s="23">
        <f>SUM(F8/F23)</f>
        <v>0.15013437329507567</v>
      </c>
      <c r="H8" s="32"/>
    </row>
    <row r="9" spans="1:8" x14ac:dyDescent="0.2">
      <c r="A9" s="7" t="s">
        <v>33</v>
      </c>
      <c r="B9" s="9">
        <v>23.5</v>
      </c>
      <c r="C9" s="9">
        <v>23.416666666666668</v>
      </c>
      <c r="D9" s="9">
        <v>36.083333333333336</v>
      </c>
      <c r="E9" s="9">
        <v>153.33333333333334</v>
      </c>
      <c r="F9" s="9">
        <v>819.91666666666663</v>
      </c>
      <c r="G9" s="23">
        <f>SUM(F9/F23)</f>
        <v>4.9702964295095881E-2</v>
      </c>
      <c r="H9" s="32"/>
    </row>
    <row r="10" spans="1:8" x14ac:dyDescent="0.2">
      <c r="A10" s="7" t="s">
        <v>34</v>
      </c>
      <c r="B10" s="9">
        <v>174.66666666666666</v>
      </c>
      <c r="C10" s="9">
        <v>184.16666666666666</v>
      </c>
      <c r="D10" s="9">
        <v>240.5</v>
      </c>
      <c r="E10" s="9">
        <v>380.83333333333331</v>
      </c>
      <c r="F10" s="9">
        <v>1318.8333333333333</v>
      </c>
      <c r="G10" s="23">
        <f>SUM(F10/F23)</f>
        <v>7.9947058942391236E-2</v>
      </c>
      <c r="H10" s="32"/>
    </row>
    <row r="11" spans="1:8" x14ac:dyDescent="0.2">
      <c r="A11" s="7" t="s">
        <v>35</v>
      </c>
      <c r="B11" s="9">
        <v>262.58333333333331</v>
      </c>
      <c r="C11" s="9">
        <v>241.16666666666666</v>
      </c>
      <c r="D11" s="9">
        <v>302.33333333333331</v>
      </c>
      <c r="E11" s="9">
        <v>482.16666666666669</v>
      </c>
      <c r="F11" s="9">
        <v>1271.1666666666667</v>
      </c>
      <c r="G11" s="23">
        <f>SUM(F11/F23)</f>
        <v>7.705752793550083E-2</v>
      </c>
      <c r="H11" s="32"/>
    </row>
    <row r="12" spans="1:8" x14ac:dyDescent="0.2">
      <c r="A12" s="7" t="s">
        <v>36</v>
      </c>
      <c r="B12" s="9">
        <v>154.75</v>
      </c>
      <c r="C12" s="9">
        <v>193.66666666666666</v>
      </c>
      <c r="D12" s="9">
        <v>284.33333333333331</v>
      </c>
      <c r="E12" s="9">
        <v>720.16666666666663</v>
      </c>
      <c r="F12" s="9">
        <v>1624</v>
      </c>
      <c r="G12" s="23">
        <f>SUM(F12/F23)</f>
        <v>9.8446119339651236E-2</v>
      </c>
      <c r="H12" s="32"/>
    </row>
    <row r="13" spans="1:8" x14ac:dyDescent="0.2">
      <c r="A13" s="7" t="s">
        <v>37</v>
      </c>
      <c r="B13" s="9">
        <v>189.33333333333334</v>
      </c>
      <c r="C13" s="9">
        <v>170.41666666666666</v>
      </c>
      <c r="D13" s="9">
        <v>152.41666666666666</v>
      </c>
      <c r="E13" s="9">
        <v>214.16666666666666</v>
      </c>
      <c r="F13" s="9">
        <v>375</v>
      </c>
      <c r="G13" s="23">
        <f>SUM(F13/F23)</f>
        <v>2.2732324354907154E-2</v>
      </c>
      <c r="H13" s="32"/>
    </row>
    <row r="14" spans="1:8" x14ac:dyDescent="0.2">
      <c r="A14" s="7" t="s">
        <v>38</v>
      </c>
      <c r="B14" s="9">
        <v>126.66666666666667</v>
      </c>
      <c r="C14" s="9">
        <v>97.5</v>
      </c>
      <c r="D14" s="9">
        <v>90.083333333333329</v>
      </c>
      <c r="E14" s="9">
        <v>132.16666666666666</v>
      </c>
      <c r="F14" s="9">
        <v>252.41666666666666</v>
      </c>
      <c r="G14" s="23">
        <f>SUM(F14/F23)</f>
        <v>1.5301380104669726E-2</v>
      </c>
      <c r="H14" s="32"/>
    </row>
    <row r="15" spans="1:8" x14ac:dyDescent="0.2">
      <c r="A15" s="7" t="s">
        <v>39</v>
      </c>
      <c r="B15" s="9">
        <v>47.25</v>
      </c>
      <c r="C15" s="9">
        <v>51.833333333333336</v>
      </c>
      <c r="D15" s="9">
        <v>55</v>
      </c>
      <c r="E15" s="9">
        <v>88.416666666666671</v>
      </c>
      <c r="F15" s="9">
        <v>199.66666666666666</v>
      </c>
      <c r="G15" s="23">
        <f>SUM(F15/F23)</f>
        <v>1.2103699812079453E-2</v>
      </c>
      <c r="H15" s="32"/>
    </row>
    <row r="16" spans="1:8" x14ac:dyDescent="0.2">
      <c r="A16" s="7" t="s">
        <v>40</v>
      </c>
      <c r="B16" s="9">
        <v>156.25</v>
      </c>
      <c r="C16" s="9">
        <v>147.33333333333334</v>
      </c>
      <c r="D16" s="9">
        <v>163.91666666666666</v>
      </c>
      <c r="E16" s="9">
        <v>253.66666666666666</v>
      </c>
      <c r="F16" s="9">
        <v>547.83333333333337</v>
      </c>
      <c r="G16" s="23">
        <f>SUM(F16/F23)</f>
        <v>3.3209400068702141E-2</v>
      </c>
      <c r="H16" s="32"/>
    </row>
    <row r="17" spans="1:8" x14ac:dyDescent="0.2">
      <c r="A17" s="7" t="s">
        <v>41</v>
      </c>
      <c r="B17" s="9">
        <v>248.83333333333334</v>
      </c>
      <c r="C17" s="9">
        <v>242.33333333333334</v>
      </c>
      <c r="D17" s="9">
        <v>278.16666666666669</v>
      </c>
      <c r="E17" s="9">
        <v>400.25</v>
      </c>
      <c r="F17" s="9">
        <v>751.08333333333337</v>
      </c>
      <c r="G17" s="23">
        <f>SUM(F17/F23)</f>
        <v>4.5530319869061815E-2</v>
      </c>
      <c r="H17" s="32"/>
    </row>
    <row r="18" spans="1:8" x14ac:dyDescent="0.2">
      <c r="A18" s="7" t="s">
        <v>42</v>
      </c>
      <c r="B18" s="9">
        <v>543.91666666666663</v>
      </c>
      <c r="C18" s="9">
        <v>579.5</v>
      </c>
      <c r="D18" s="9">
        <v>681.58333333333337</v>
      </c>
      <c r="E18" s="9">
        <v>867.91666666666663</v>
      </c>
      <c r="F18" s="9">
        <v>1615.5</v>
      </c>
      <c r="G18" s="23">
        <f>SUM(F18/F23)</f>
        <v>9.7930853320940009E-2</v>
      </c>
      <c r="H18" s="32"/>
    </row>
    <row r="19" spans="1:8" x14ac:dyDescent="0.2">
      <c r="A19" s="7" t="s">
        <v>43</v>
      </c>
      <c r="B19" s="9">
        <v>242.25</v>
      </c>
      <c r="C19" s="9">
        <v>195.91666666666666</v>
      </c>
      <c r="D19" s="9">
        <v>203</v>
      </c>
      <c r="E19" s="9">
        <v>295.33333333333331</v>
      </c>
      <c r="F19" s="9">
        <v>874.41666666666663</v>
      </c>
      <c r="G19" s="23">
        <f>SUM(F19/F23)</f>
        <v>5.3006728768009055E-2</v>
      </c>
      <c r="H19" s="32"/>
    </row>
    <row r="20" spans="1:8" x14ac:dyDescent="0.2">
      <c r="A20" s="7"/>
      <c r="B20" s="9"/>
      <c r="C20" s="9"/>
      <c r="D20" s="9"/>
      <c r="E20" s="9"/>
      <c r="F20" s="9"/>
      <c r="G20" s="24"/>
      <c r="H20" s="32"/>
    </row>
    <row r="21" spans="1:8" x14ac:dyDescent="0.2">
      <c r="A21" s="28" t="s">
        <v>24</v>
      </c>
      <c r="B21" s="28">
        <f t="shared" ref="B21:F21" si="0">SUM(B3:B19)</f>
        <v>4088.4166666666665</v>
      </c>
      <c r="C21" s="28">
        <f t="shared" si="0"/>
        <v>4080.0833333333335</v>
      </c>
      <c r="D21" s="28">
        <f t="shared" si="0"/>
        <v>4555.666666666667</v>
      </c>
      <c r="E21" s="28">
        <f t="shared" si="0"/>
        <v>7030.3333333333348</v>
      </c>
      <c r="F21" s="28">
        <f t="shared" si="0"/>
        <v>15556</v>
      </c>
      <c r="G21" s="27"/>
    </row>
    <row r="22" spans="1:8" s="31" customFormat="1" ht="16.5" customHeight="1" x14ac:dyDescent="0.2">
      <c r="A22" s="29" t="s">
        <v>20</v>
      </c>
      <c r="B22" s="30">
        <v>231.16666666666666</v>
      </c>
      <c r="C22" s="30">
        <v>88.166666666666671</v>
      </c>
      <c r="D22" s="30">
        <v>84.5</v>
      </c>
      <c r="E22" s="30">
        <v>206.75</v>
      </c>
      <c r="F22" s="30">
        <v>940.33333333333337</v>
      </c>
      <c r="G22" s="23">
        <f>SUM(F22/F23)</f>
        <v>5.7002566226838296E-2</v>
      </c>
    </row>
    <row r="23" spans="1:8" ht="13.5" thickBot="1" x14ac:dyDescent="0.25">
      <c r="A23" s="41" t="s">
        <v>25</v>
      </c>
      <c r="B23" s="42">
        <f t="shared" ref="B23:F23" si="1">B21+B22</f>
        <v>4319.583333333333</v>
      </c>
      <c r="C23" s="42">
        <f t="shared" si="1"/>
        <v>4168.25</v>
      </c>
      <c r="D23" s="42">
        <f t="shared" si="1"/>
        <v>4640.166666666667</v>
      </c>
      <c r="E23" s="42">
        <f t="shared" si="1"/>
        <v>7237.0833333333348</v>
      </c>
      <c r="F23" s="42">
        <f t="shared" si="1"/>
        <v>16496.333333333332</v>
      </c>
      <c r="G23" s="35">
        <f>SUM(G3:G22)</f>
        <v>1</v>
      </c>
    </row>
    <row r="24" spans="1:8" ht="13.5" thickTop="1" x14ac:dyDescent="0.2">
      <c r="A24" s="5" t="s">
        <v>18</v>
      </c>
    </row>
    <row r="25" spans="1:8" x14ac:dyDescent="0.2">
      <c r="B25" s="10"/>
      <c r="C25" s="10"/>
      <c r="D25" s="10"/>
      <c r="E25" s="10"/>
      <c r="F25" s="10"/>
      <c r="G25" s="6"/>
      <c r="H25" s="6"/>
    </row>
    <row r="26" spans="1:8" x14ac:dyDescent="0.2">
      <c r="E26" s="7" t="s">
        <v>18</v>
      </c>
      <c r="H26" s="5" t="s">
        <v>18</v>
      </c>
    </row>
    <row r="27" spans="1:8" x14ac:dyDescent="0.2">
      <c r="B27" s="9"/>
      <c r="D27" s="5" t="s">
        <v>18</v>
      </c>
    </row>
    <row r="28" spans="1:8" x14ac:dyDescent="0.2">
      <c r="C28" s="5" t="s">
        <v>18</v>
      </c>
    </row>
    <row r="30" spans="1:8" x14ac:dyDescent="0.2">
      <c r="G30" s="5" t="s">
        <v>18</v>
      </c>
    </row>
    <row r="31" spans="1:8" x14ac:dyDescent="0.2">
      <c r="G31" s="5" t="s">
        <v>18</v>
      </c>
    </row>
  </sheetData>
  <phoneticPr fontId="2" type="noConversion"/>
  <pageMargins left="0.75" right="0.75" top="1" bottom="1" header="0.5" footer="0.5"/>
  <pageSetup paperSize="9" orientation="landscape" r:id="rId1"/>
  <headerFooter alignWithMargins="0"/>
  <ignoredErrors>
    <ignoredError sqref="B21:F2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234"/>
  <sheetViews>
    <sheetView workbookViewId="0">
      <pane xSplit="1" ySplit="2" topLeftCell="B3" activePane="bottomRight" state="frozen"/>
      <selection activeCell="BW5" sqref="BW5"/>
      <selection pane="topRight" activeCell="BW5" sqref="BW5"/>
      <selection pane="bottomLeft" activeCell="BW5" sqref="BW5"/>
      <selection pane="bottomRight" activeCell="F4" sqref="F4"/>
    </sheetView>
  </sheetViews>
  <sheetFormatPr defaultRowHeight="12.75" x14ac:dyDescent="0.2"/>
  <cols>
    <col min="1" max="1" width="46.83203125" style="5" customWidth="1"/>
    <col min="2" max="6" width="8.33203125" style="10" customWidth="1"/>
    <col min="7" max="7" width="9.33203125" style="25" customWidth="1"/>
    <col min="8" max="16384" width="9.33203125" style="5"/>
  </cols>
  <sheetData>
    <row r="1" spans="1:14" ht="32.25" customHeight="1" x14ac:dyDescent="0.25">
      <c r="A1" s="4" t="s">
        <v>46</v>
      </c>
      <c r="C1" s="10" t="s">
        <v>18</v>
      </c>
    </row>
    <row r="2" spans="1:14" s="6" customFormat="1" ht="28.5" customHeight="1" x14ac:dyDescent="0.2">
      <c r="B2" s="45">
        <v>2016</v>
      </c>
      <c r="C2" s="45">
        <v>2017</v>
      </c>
      <c r="D2" s="45">
        <v>2018</v>
      </c>
      <c r="E2" s="45">
        <v>2019</v>
      </c>
      <c r="F2" s="45">
        <v>2020</v>
      </c>
      <c r="G2" s="22" t="s">
        <v>15</v>
      </c>
    </row>
    <row r="3" spans="1:14" x14ac:dyDescent="0.2">
      <c r="A3" s="13" t="s">
        <v>1</v>
      </c>
    </row>
    <row r="4" spans="1:14" x14ac:dyDescent="0.2">
      <c r="A4" s="7" t="s">
        <v>27</v>
      </c>
      <c r="B4" s="8">
        <f t="shared" ref="B4:E4" si="0">B25+B46</f>
        <v>20</v>
      </c>
      <c r="C4" s="8">
        <f t="shared" si="0"/>
        <v>28.583333333333336</v>
      </c>
      <c r="D4" s="8">
        <f t="shared" si="0"/>
        <v>21.083333333333336</v>
      </c>
      <c r="E4" s="8">
        <f t="shared" si="0"/>
        <v>19</v>
      </c>
      <c r="F4" s="8">
        <f t="shared" ref="F4" si="1">F25+F46</f>
        <v>49.5</v>
      </c>
      <c r="G4" s="49">
        <f>SUM(F4/F22)</f>
        <v>4.5880417403662702E-3</v>
      </c>
    </row>
    <row r="5" spans="1:14" x14ac:dyDescent="0.2">
      <c r="A5" s="7" t="s">
        <v>28</v>
      </c>
      <c r="B5" s="8">
        <f t="shared" ref="B5:E5" si="2">B26+B47</f>
        <v>138</v>
      </c>
      <c r="C5" s="8">
        <f t="shared" si="2"/>
        <v>112.91666666666666</v>
      </c>
      <c r="D5" s="8">
        <f t="shared" si="2"/>
        <v>104.66666666666667</v>
      </c>
      <c r="E5" s="8">
        <f t="shared" si="2"/>
        <v>116</v>
      </c>
      <c r="F5" s="8">
        <f t="shared" ref="F5" si="3">F26+F47</f>
        <v>226.58333333333331</v>
      </c>
      <c r="G5" s="49">
        <f>SUM(F5/F22)</f>
        <v>2.1001490727366814E-2</v>
      </c>
    </row>
    <row r="6" spans="1:14" x14ac:dyDescent="0.2">
      <c r="A6" s="7" t="s">
        <v>29</v>
      </c>
      <c r="B6" s="8">
        <f t="shared" ref="B6:E6" si="4">B27+B48</f>
        <v>261</v>
      </c>
      <c r="C6" s="8">
        <f t="shared" si="4"/>
        <v>240.58333333333331</v>
      </c>
      <c r="D6" s="8">
        <f t="shared" si="4"/>
        <v>282.25</v>
      </c>
      <c r="E6" s="8">
        <f t="shared" si="4"/>
        <v>260</v>
      </c>
      <c r="F6" s="8">
        <f t="shared" ref="F6" si="5">F27+F48</f>
        <v>745.91666666666663</v>
      </c>
      <c r="G6" s="49">
        <f>SUM(F6/F22)</f>
        <v>6.9137309121243246E-2</v>
      </c>
    </row>
    <row r="7" spans="1:14" x14ac:dyDescent="0.2">
      <c r="A7" s="7" t="s">
        <v>30</v>
      </c>
      <c r="B7" s="8">
        <f t="shared" ref="B7:E7" si="6">B28+B49</f>
        <v>18</v>
      </c>
      <c r="C7" s="8">
        <f t="shared" si="6"/>
        <v>20.916666666666668</v>
      </c>
      <c r="D7" s="8">
        <f t="shared" si="6"/>
        <v>22</v>
      </c>
      <c r="E7" s="8">
        <f t="shared" si="6"/>
        <v>16</v>
      </c>
      <c r="F7" s="8">
        <f t="shared" ref="F7" si="7">F28+F49</f>
        <v>46.083333333333336</v>
      </c>
      <c r="G7" s="49">
        <f>SUM(F7/F22)</f>
        <v>4.2713587246170836E-3</v>
      </c>
    </row>
    <row r="8" spans="1:14" x14ac:dyDescent="0.2">
      <c r="A8" s="7" t="s">
        <v>31</v>
      </c>
      <c r="B8" s="8">
        <f t="shared" ref="B8:E8" si="8">B29+B50</f>
        <v>191</v>
      </c>
      <c r="C8" s="8">
        <f t="shared" si="8"/>
        <v>156.91666666666666</v>
      </c>
      <c r="D8" s="8">
        <f t="shared" si="8"/>
        <v>223.16666666666666</v>
      </c>
      <c r="E8" s="8">
        <f t="shared" si="8"/>
        <v>180</v>
      </c>
      <c r="F8" s="8">
        <f t="shared" ref="F8" si="9">F29+F50</f>
        <v>875.83333333333326</v>
      </c>
      <c r="G8" s="49">
        <f>SUM(F8/F22)</f>
        <v>8.1178987695706223E-2</v>
      </c>
    </row>
    <row r="9" spans="1:14" x14ac:dyDescent="0.2">
      <c r="A9" s="7" t="s">
        <v>32</v>
      </c>
      <c r="B9" s="8">
        <f t="shared" ref="B9:E9" si="10">B30+B51</f>
        <v>719</v>
      </c>
      <c r="C9" s="8">
        <f t="shared" si="10"/>
        <v>578.08333333333337</v>
      </c>
      <c r="D9" s="8">
        <f t="shared" si="10"/>
        <v>669.58333333333337</v>
      </c>
      <c r="E9" s="8">
        <f t="shared" si="10"/>
        <v>729</v>
      </c>
      <c r="F9" s="8">
        <f t="shared" ref="F9" si="11">F30+F51</f>
        <v>1825.9166666666665</v>
      </c>
      <c r="G9" s="49">
        <f>SUM(F9/F22)</f>
        <v>0.16924003800196186</v>
      </c>
    </row>
    <row r="10" spans="1:14" x14ac:dyDescent="0.2">
      <c r="A10" s="7" t="s">
        <v>33</v>
      </c>
      <c r="B10" s="8">
        <f t="shared" ref="B10:E10" si="12">B31+B52</f>
        <v>41</v>
      </c>
      <c r="C10" s="8">
        <f t="shared" si="12"/>
        <v>18.666666666666668</v>
      </c>
      <c r="D10" s="8">
        <f t="shared" si="12"/>
        <v>22.666666666666668</v>
      </c>
      <c r="E10" s="8">
        <f t="shared" si="12"/>
        <v>13</v>
      </c>
      <c r="F10" s="8">
        <f t="shared" ref="F10" si="13">F31+F52</f>
        <v>437.5</v>
      </c>
      <c r="G10" s="49">
        <f>SUM(F10/F22)</f>
        <v>4.0550873967883705E-2</v>
      </c>
    </row>
    <row r="11" spans="1:14" x14ac:dyDescent="0.2">
      <c r="A11" s="7" t="s">
        <v>34</v>
      </c>
      <c r="B11" s="8">
        <f t="shared" ref="B11:E11" si="14">B32+B53</f>
        <v>117</v>
      </c>
      <c r="C11" s="8">
        <f t="shared" si="14"/>
        <v>124.66666666666667</v>
      </c>
      <c r="D11" s="8">
        <f t="shared" si="14"/>
        <v>171.33333333333334</v>
      </c>
      <c r="E11" s="8">
        <f t="shared" si="14"/>
        <v>126</v>
      </c>
      <c r="F11" s="8">
        <f t="shared" ref="F11" si="15">F32+F53</f>
        <v>814.66666666666663</v>
      </c>
      <c r="G11" s="49">
        <f>SUM(F11/F22)</f>
        <v>7.550958931619639E-2</v>
      </c>
    </row>
    <row r="12" spans="1:14" x14ac:dyDescent="0.2">
      <c r="A12" s="7" t="s">
        <v>35</v>
      </c>
      <c r="B12" s="8">
        <f t="shared" ref="B12:E12" si="16">B33+B54</f>
        <v>220</v>
      </c>
      <c r="C12" s="8">
        <f t="shared" si="16"/>
        <v>164.16666666666666</v>
      </c>
      <c r="D12" s="8">
        <f t="shared" si="16"/>
        <v>223.5</v>
      </c>
      <c r="E12" s="8">
        <f t="shared" si="16"/>
        <v>222</v>
      </c>
      <c r="F12" s="8">
        <f t="shared" ref="F12" si="17">F33+F54</f>
        <v>886.58333333333337</v>
      </c>
      <c r="G12" s="49">
        <f>SUM(F12/F22)</f>
        <v>8.2175380598917089E-2</v>
      </c>
    </row>
    <row r="13" spans="1:14" x14ac:dyDescent="0.2">
      <c r="A13" s="7" t="s">
        <v>36</v>
      </c>
      <c r="B13" s="8">
        <f t="shared" ref="B13:E13" si="18">B34+B55</f>
        <v>89</v>
      </c>
      <c r="C13" s="8">
        <f t="shared" si="18"/>
        <v>111.5</v>
      </c>
      <c r="D13" s="8">
        <f t="shared" si="18"/>
        <v>160.08333333333331</v>
      </c>
      <c r="E13" s="8">
        <f t="shared" si="18"/>
        <v>83</v>
      </c>
      <c r="F13" s="8">
        <f t="shared" ref="F13" si="19">F34+F55</f>
        <v>952.91666666666663</v>
      </c>
      <c r="G13" s="49">
        <f>SUM(F13/F22)</f>
        <v>8.8323665490047637E-2</v>
      </c>
    </row>
    <row r="14" spans="1:14" x14ac:dyDescent="0.2">
      <c r="A14" s="7" t="s">
        <v>37</v>
      </c>
      <c r="B14" s="8">
        <f t="shared" ref="B14:E14" si="20">B35+B56</f>
        <v>175</v>
      </c>
      <c r="C14" s="8">
        <f t="shared" si="20"/>
        <v>154.5</v>
      </c>
      <c r="D14" s="8">
        <f t="shared" si="20"/>
        <v>131.83333333333331</v>
      </c>
      <c r="E14" s="8">
        <f t="shared" si="20"/>
        <v>179</v>
      </c>
      <c r="F14" s="8">
        <f t="shared" ref="F14" si="21">F35+F56</f>
        <v>325.16666666666669</v>
      </c>
      <c r="G14" s="49">
        <f>SUM(F14/F22)</f>
        <v>3.0138954328129946E-2</v>
      </c>
      <c r="N14" s="5" t="s">
        <v>18</v>
      </c>
    </row>
    <row r="15" spans="1:14" x14ac:dyDescent="0.2">
      <c r="A15" s="7" t="s">
        <v>38</v>
      </c>
      <c r="B15" s="8">
        <f t="shared" ref="B15:E15" si="22">B36+B57</f>
        <v>113</v>
      </c>
      <c r="C15" s="8">
        <f t="shared" si="22"/>
        <v>76.416666666666657</v>
      </c>
      <c r="D15" s="8">
        <f t="shared" si="22"/>
        <v>69.666666666666657</v>
      </c>
      <c r="E15" s="8">
        <f t="shared" si="22"/>
        <v>103</v>
      </c>
      <c r="F15" s="8">
        <f t="shared" ref="F15" si="23">F36+F57</f>
        <v>206.16666666666669</v>
      </c>
      <c r="G15" s="49">
        <f>SUM(F15/F22)</f>
        <v>1.9109116608865578E-2</v>
      </c>
    </row>
    <row r="16" spans="1:14" ht="14.25" customHeight="1" x14ac:dyDescent="0.2">
      <c r="A16" s="7" t="s">
        <v>39</v>
      </c>
      <c r="B16" s="8">
        <f t="shared" ref="B16:E16" si="24">B37+B58</f>
        <v>34</v>
      </c>
      <c r="C16" s="8">
        <f t="shared" si="24"/>
        <v>36.75</v>
      </c>
      <c r="D16" s="8">
        <f t="shared" si="24"/>
        <v>40.833333333333329</v>
      </c>
      <c r="E16" s="8">
        <f t="shared" si="24"/>
        <v>33</v>
      </c>
      <c r="F16" s="8">
        <f t="shared" ref="F16" si="25">F37+F58</f>
        <v>147.83333333333334</v>
      </c>
      <c r="G16" s="49">
        <f>SUM(F16/F22)</f>
        <v>1.3702333413147751E-2</v>
      </c>
    </row>
    <row r="17" spans="1:11" x14ac:dyDescent="0.2">
      <c r="A17" s="7" t="s">
        <v>40</v>
      </c>
      <c r="B17" s="8">
        <f t="shared" ref="B17:E17" si="26">B38+B59</f>
        <v>136</v>
      </c>
      <c r="C17" s="8">
        <f t="shared" si="26"/>
        <v>115.75</v>
      </c>
      <c r="D17" s="8">
        <f t="shared" si="26"/>
        <v>134.5</v>
      </c>
      <c r="E17" s="8">
        <f t="shared" si="26"/>
        <v>133</v>
      </c>
      <c r="F17" s="8">
        <f t="shared" ref="F17" si="27">F38+F59</f>
        <v>459.91666666666663</v>
      </c>
      <c r="G17" s="49">
        <f>SUM(F17/F22)</f>
        <v>4.262862351023812E-2</v>
      </c>
    </row>
    <row r="18" spans="1:11" x14ac:dyDescent="0.2">
      <c r="A18" s="7" t="s">
        <v>41</v>
      </c>
      <c r="B18" s="8">
        <f t="shared" ref="B18:E18" si="28">B39+B60</f>
        <v>196</v>
      </c>
      <c r="C18" s="8">
        <f t="shared" si="28"/>
        <v>170.58333333333331</v>
      </c>
      <c r="D18" s="8">
        <f t="shared" si="28"/>
        <v>185.58333333333331</v>
      </c>
      <c r="E18" s="8">
        <f t="shared" si="28"/>
        <v>193</v>
      </c>
      <c r="F18" s="8">
        <f t="shared" ref="F18" si="29">F39+F60</f>
        <v>477.83333333333331</v>
      </c>
      <c r="G18" s="49">
        <f>SUM(F18/F22)</f>
        <v>4.4289278348922885E-2</v>
      </c>
    </row>
    <row r="19" spans="1:11" x14ac:dyDescent="0.2">
      <c r="A19" s="7" t="s">
        <v>42</v>
      </c>
      <c r="B19" s="8">
        <f t="shared" ref="B19:E19" si="30">B40+B61</f>
        <v>384</v>
      </c>
      <c r="C19" s="8">
        <f t="shared" si="30"/>
        <v>376.33333333333337</v>
      </c>
      <c r="D19" s="8">
        <f t="shared" si="30"/>
        <v>438.5</v>
      </c>
      <c r="E19" s="8">
        <f t="shared" si="30"/>
        <v>430</v>
      </c>
      <c r="F19" s="8">
        <f t="shared" ref="F19" si="31">F40+F61</f>
        <v>1067.5</v>
      </c>
      <c r="G19" s="49">
        <f>SUM(F19/F22)</f>
        <v>9.8944132481636235E-2</v>
      </c>
    </row>
    <row r="20" spans="1:11" x14ac:dyDescent="0.2">
      <c r="A20" s="7" t="s">
        <v>43</v>
      </c>
      <c r="B20" s="8">
        <f t="shared" ref="B20:E20" si="32">B41+B62</f>
        <v>192</v>
      </c>
      <c r="C20" s="8">
        <f t="shared" si="32"/>
        <v>152.41666666666669</v>
      </c>
      <c r="D20" s="8">
        <f t="shared" si="32"/>
        <v>158.83333333333334</v>
      </c>
      <c r="E20" s="8">
        <f t="shared" si="32"/>
        <v>210</v>
      </c>
      <c r="F20" s="8">
        <f t="shared" ref="F20" si="33">F41+F62</f>
        <v>604.83333333333337</v>
      </c>
      <c r="G20" s="49">
        <f>SUM(F20/F22)</f>
        <v>5.6060617763599989E-2</v>
      </c>
    </row>
    <row r="21" spans="1:11" x14ac:dyDescent="0.2">
      <c r="A21" s="7" t="s">
        <v>44</v>
      </c>
      <c r="B21" s="8">
        <f t="shared" ref="B21:E21" si="34">B42+B63</f>
        <v>384</v>
      </c>
      <c r="C21" s="8">
        <f t="shared" si="34"/>
        <v>59.916666666666664</v>
      </c>
      <c r="D21" s="8">
        <f t="shared" si="34"/>
        <v>57.333333333333336</v>
      </c>
      <c r="E21" s="8">
        <f t="shared" si="34"/>
        <v>113</v>
      </c>
      <c r="F21" s="8">
        <f t="shared" ref="F21" si="35">F42+F63</f>
        <v>638.16666666666663</v>
      </c>
      <c r="G21" s="49">
        <f>SUM(F21/F22)</f>
        <v>5.9150208161153024E-2</v>
      </c>
    </row>
    <row r="22" spans="1:11" ht="13.5" thickBot="1" x14ac:dyDescent="0.25">
      <c r="A22" s="33" t="s">
        <v>0</v>
      </c>
      <c r="B22" s="34">
        <f>SUM(B4:B21)</f>
        <v>3428</v>
      </c>
      <c r="C22" s="34">
        <f t="shared" ref="C22:F22" si="36">SUM(C4:C21)</f>
        <v>2699.666666666667</v>
      </c>
      <c r="D22" s="34">
        <f t="shared" si="36"/>
        <v>3117.416666666667</v>
      </c>
      <c r="E22" s="34">
        <f t="shared" si="36"/>
        <v>3158</v>
      </c>
      <c r="F22" s="34">
        <f t="shared" si="36"/>
        <v>10788.916666666668</v>
      </c>
      <c r="G22" s="50">
        <f>SUM(G3:G21)</f>
        <v>0.99999999999999989</v>
      </c>
    </row>
    <row r="23" spans="1:11" ht="13.5" thickTop="1" x14ac:dyDescent="0.2">
      <c r="A23" s="5" t="s">
        <v>18</v>
      </c>
    </row>
    <row r="24" spans="1:11" x14ac:dyDescent="0.2">
      <c r="A24" s="13" t="s">
        <v>13</v>
      </c>
    </row>
    <row r="25" spans="1:11" x14ac:dyDescent="0.2">
      <c r="A25" s="7" t="s">
        <v>45</v>
      </c>
      <c r="B25" s="7">
        <v>17</v>
      </c>
      <c r="C25" s="47">
        <v>20.916666666666668</v>
      </c>
      <c r="D25" s="47">
        <v>12.75</v>
      </c>
      <c r="E25" s="7">
        <v>15</v>
      </c>
      <c r="F25" s="47">
        <v>35.5</v>
      </c>
      <c r="G25" s="49">
        <f>SUM(F25/F43)</f>
        <v>5.1311082471122453E-3</v>
      </c>
    </row>
    <row r="26" spans="1:11" x14ac:dyDescent="0.2">
      <c r="A26" s="7" t="s">
        <v>28</v>
      </c>
      <c r="B26" s="7">
        <v>64</v>
      </c>
      <c r="C26" s="47">
        <v>59.666666666666664</v>
      </c>
      <c r="D26" s="47">
        <v>61.333333333333336</v>
      </c>
      <c r="E26" s="7">
        <v>63</v>
      </c>
      <c r="F26" s="47">
        <v>133.25</v>
      </c>
      <c r="G26" s="49">
        <f>SUM(F26/F43)</f>
        <v>1.9259723209231177E-2</v>
      </c>
    </row>
    <row r="27" spans="1:11" x14ac:dyDescent="0.2">
      <c r="A27" s="7" t="s">
        <v>29</v>
      </c>
      <c r="B27" s="7">
        <v>169</v>
      </c>
      <c r="C27" s="47">
        <v>142.16666666666666</v>
      </c>
      <c r="D27" s="47">
        <v>156.66666666666666</v>
      </c>
      <c r="E27" s="7">
        <v>178</v>
      </c>
      <c r="F27" s="47">
        <v>443.83333333333331</v>
      </c>
      <c r="G27" s="49">
        <f>SUM(F27/F43)</f>
        <v>6.4150897943943241E-2</v>
      </c>
      <c r="K27" s="5" t="s">
        <v>18</v>
      </c>
    </row>
    <row r="28" spans="1:11" x14ac:dyDescent="0.2">
      <c r="A28" s="7" t="s">
        <v>30</v>
      </c>
      <c r="B28" s="7">
        <v>12</v>
      </c>
      <c r="C28" s="47">
        <v>11.333333333333334</v>
      </c>
      <c r="D28" s="47">
        <v>13.75</v>
      </c>
      <c r="E28" s="7">
        <v>8</v>
      </c>
      <c r="F28" s="47">
        <v>27.916666666666668</v>
      </c>
      <c r="G28" s="49">
        <f>SUM(F28/F43)</f>
        <v>4.0350264384568131E-3</v>
      </c>
    </row>
    <row r="29" spans="1:11" x14ac:dyDescent="0.2">
      <c r="A29" s="7" t="s">
        <v>31</v>
      </c>
      <c r="B29" s="7">
        <v>121</v>
      </c>
      <c r="C29" s="47">
        <v>97.25</v>
      </c>
      <c r="D29" s="47">
        <v>136.16666666666666</v>
      </c>
      <c r="E29" s="7">
        <v>113</v>
      </c>
      <c r="F29" s="47">
        <v>563</v>
      </c>
      <c r="G29" s="49">
        <f>SUM(F29/F43)</f>
        <v>8.1375040651385747E-2</v>
      </c>
    </row>
    <row r="30" spans="1:11" x14ac:dyDescent="0.2">
      <c r="A30" s="7" t="s">
        <v>32</v>
      </c>
      <c r="B30" s="8">
        <v>429</v>
      </c>
      <c r="C30" s="47">
        <v>360.16666666666669</v>
      </c>
      <c r="D30" s="47">
        <v>429.75</v>
      </c>
      <c r="E30" s="8">
        <v>429</v>
      </c>
      <c r="F30" s="47">
        <v>1157</v>
      </c>
      <c r="G30" s="49">
        <f>SUM(F30/F43)</f>
        <v>0.16723076737771458</v>
      </c>
    </row>
    <row r="31" spans="1:11" x14ac:dyDescent="0.2">
      <c r="A31" s="7" t="s">
        <v>33</v>
      </c>
      <c r="B31" s="8">
        <v>20</v>
      </c>
      <c r="C31" s="47">
        <v>10.083333333333334</v>
      </c>
      <c r="D31" s="47">
        <v>15</v>
      </c>
      <c r="E31" s="8">
        <v>6</v>
      </c>
      <c r="F31" s="47">
        <v>185.5</v>
      </c>
      <c r="G31" s="49">
        <f>SUM(F31/F43)</f>
        <v>2.681184731941751E-2</v>
      </c>
    </row>
    <row r="32" spans="1:11" x14ac:dyDescent="0.2">
      <c r="A32" s="7" t="s">
        <v>34</v>
      </c>
      <c r="B32" s="7">
        <v>78</v>
      </c>
      <c r="C32" s="47">
        <v>90.916666666666671</v>
      </c>
      <c r="D32" s="47">
        <v>128.33333333333334</v>
      </c>
      <c r="E32" s="7">
        <v>81</v>
      </c>
      <c r="F32" s="47">
        <v>636.5</v>
      </c>
      <c r="G32" s="49">
        <f>SUM(F32/F43)</f>
        <v>9.1998602796815335E-2</v>
      </c>
    </row>
    <row r="33" spans="1:11" x14ac:dyDescent="0.2">
      <c r="A33" s="7" t="s">
        <v>35</v>
      </c>
      <c r="B33" s="7">
        <v>145</v>
      </c>
      <c r="C33" s="47">
        <v>108.08333333333333</v>
      </c>
      <c r="D33" s="47">
        <v>156.91666666666666</v>
      </c>
      <c r="E33" s="7">
        <v>156</v>
      </c>
      <c r="F33" s="47">
        <v>649.75</v>
      </c>
      <c r="G33" s="49">
        <f>SUM(F33/F43)</f>
        <v>9.3913734748202291E-2</v>
      </c>
    </row>
    <row r="34" spans="1:11" x14ac:dyDescent="0.2">
      <c r="A34" s="7" t="s">
        <v>36</v>
      </c>
      <c r="B34" s="7">
        <v>52</v>
      </c>
      <c r="C34" s="47">
        <v>72.833333333333329</v>
      </c>
      <c r="D34" s="47">
        <v>109.33333333333333</v>
      </c>
      <c r="E34" s="7">
        <v>54</v>
      </c>
      <c r="F34" s="47">
        <v>591.66666666666663</v>
      </c>
      <c r="G34" s="49">
        <f>SUM(F34/F43)</f>
        <v>8.5518470785204082E-2</v>
      </c>
    </row>
    <row r="35" spans="1:11" x14ac:dyDescent="0.2">
      <c r="A35" s="7" t="s">
        <v>37</v>
      </c>
      <c r="B35" s="7">
        <v>106</v>
      </c>
      <c r="C35" s="47">
        <v>93.666666666666671</v>
      </c>
      <c r="D35" s="47">
        <v>77.833333333333329</v>
      </c>
      <c r="E35" s="7">
        <v>116</v>
      </c>
      <c r="F35" s="47">
        <v>211.75</v>
      </c>
      <c r="G35" s="49">
        <f>SUM(F35/F43)</f>
        <v>3.0605976657070929E-2</v>
      </c>
    </row>
    <row r="36" spans="1:11" x14ac:dyDescent="0.2">
      <c r="A36" s="7" t="s">
        <v>38</v>
      </c>
      <c r="B36" s="7">
        <v>71</v>
      </c>
      <c r="C36" s="47">
        <v>43.166666666666664</v>
      </c>
      <c r="D36" s="47">
        <v>36.916666666666664</v>
      </c>
      <c r="E36" s="7">
        <v>58</v>
      </c>
      <c r="F36" s="47">
        <v>114.5</v>
      </c>
      <c r="G36" s="49">
        <f>SUM(F36/F43)</f>
        <v>1.6549630825193017E-2</v>
      </c>
    </row>
    <row r="37" spans="1:11" x14ac:dyDescent="0.2">
      <c r="A37" s="7" t="s">
        <v>39</v>
      </c>
      <c r="B37" s="7">
        <v>23</v>
      </c>
      <c r="C37" s="47">
        <v>16</v>
      </c>
      <c r="D37" s="47">
        <v>16.5</v>
      </c>
      <c r="E37" s="7">
        <v>23</v>
      </c>
      <c r="F37" s="47">
        <v>97.916666666666671</v>
      </c>
      <c r="G37" s="49">
        <f>SUM(F37/F43)</f>
        <v>1.4152704672199269E-2</v>
      </c>
    </row>
    <row r="38" spans="1:11" x14ac:dyDescent="0.2">
      <c r="A38" s="7" t="s">
        <v>40</v>
      </c>
      <c r="B38" s="7">
        <v>81</v>
      </c>
      <c r="C38" s="47">
        <v>67.416666666666671</v>
      </c>
      <c r="D38" s="47">
        <v>87.166666666666671</v>
      </c>
      <c r="E38" s="7">
        <v>80</v>
      </c>
      <c r="F38" s="47">
        <v>303.5</v>
      </c>
      <c r="G38" s="49">
        <f>SUM(F38/F43)</f>
        <v>4.3867362056297647E-2</v>
      </c>
    </row>
    <row r="39" spans="1:11" x14ac:dyDescent="0.2">
      <c r="A39" s="7" t="s">
        <v>41</v>
      </c>
      <c r="B39" s="7">
        <v>116</v>
      </c>
      <c r="C39" s="47">
        <v>104.83333333333333</v>
      </c>
      <c r="D39" s="47">
        <v>116.08333333333333</v>
      </c>
      <c r="E39" s="7">
        <v>119</v>
      </c>
      <c r="F39" s="47">
        <v>316.58333333333331</v>
      </c>
      <c r="G39" s="49">
        <f>SUM(F39/F43)</f>
        <v>4.575840429760427E-2</v>
      </c>
    </row>
    <row r="40" spans="1:11" x14ac:dyDescent="0.2">
      <c r="A40" s="7" t="s">
        <v>42</v>
      </c>
      <c r="B40" s="7">
        <v>261</v>
      </c>
      <c r="C40" s="47">
        <v>247.25</v>
      </c>
      <c r="D40" s="47">
        <v>277</v>
      </c>
      <c r="E40" s="7">
        <v>280</v>
      </c>
      <c r="F40" s="47">
        <v>653.25</v>
      </c>
      <c r="G40" s="49">
        <f>SUM(F40/F43)</f>
        <v>9.4419618659889418E-2</v>
      </c>
    </row>
    <row r="41" spans="1:11" x14ac:dyDescent="0.2">
      <c r="A41" s="7" t="s">
        <v>43</v>
      </c>
      <c r="B41" s="7">
        <v>130</v>
      </c>
      <c r="C41" s="47">
        <v>95.916666666666671</v>
      </c>
      <c r="D41" s="47">
        <v>95</v>
      </c>
      <c r="E41" s="7">
        <v>155</v>
      </c>
      <c r="F41" s="47">
        <v>382.41666666666669</v>
      </c>
      <c r="G41" s="49">
        <f>SUM(F41/F43)</f>
        <v>5.5273839779338252E-2</v>
      </c>
    </row>
    <row r="42" spans="1:11" x14ac:dyDescent="0.2">
      <c r="A42" s="7" t="s">
        <v>44</v>
      </c>
      <c r="B42" s="7">
        <v>236</v>
      </c>
      <c r="C42" s="47">
        <v>35.916666666666664</v>
      </c>
      <c r="D42" s="47">
        <v>36.583333333333336</v>
      </c>
      <c r="E42" s="7">
        <v>63</v>
      </c>
      <c r="F42" s="47">
        <v>414.75</v>
      </c>
      <c r="G42" s="49">
        <f>SUM(F42/F43)</f>
        <v>5.9947243534924054E-2</v>
      </c>
    </row>
    <row r="43" spans="1:11" ht="13.5" thickBot="1" x14ac:dyDescent="0.25">
      <c r="A43" s="33" t="s">
        <v>0</v>
      </c>
      <c r="B43" s="36">
        <f t="shared" ref="B43:F43" si="37">SUM(B25:B42)</f>
        <v>2131</v>
      </c>
      <c r="C43" s="36">
        <f t="shared" si="37"/>
        <v>1677.5833333333337</v>
      </c>
      <c r="D43" s="36">
        <f t="shared" si="37"/>
        <v>1963.0833333333333</v>
      </c>
      <c r="E43" s="36">
        <f t="shared" si="37"/>
        <v>1997</v>
      </c>
      <c r="F43" s="36">
        <f t="shared" si="37"/>
        <v>6918.5833333333339</v>
      </c>
      <c r="G43" s="35">
        <f>SUM(G25:G42)</f>
        <v>0.99999999999999989</v>
      </c>
    </row>
    <row r="44" spans="1:11" ht="13.5" thickTop="1" x14ac:dyDescent="0.2">
      <c r="A44" s="5" t="s">
        <v>18</v>
      </c>
      <c r="K44" s="5" t="s">
        <v>18</v>
      </c>
    </row>
    <row r="45" spans="1:11" x14ac:dyDescent="0.2">
      <c r="A45" s="13" t="s">
        <v>14</v>
      </c>
    </row>
    <row r="46" spans="1:11" x14ac:dyDescent="0.2">
      <c r="A46" s="7" t="s">
        <v>27</v>
      </c>
      <c r="B46" s="8">
        <v>3</v>
      </c>
      <c r="C46" s="46">
        <v>7.666666666666667</v>
      </c>
      <c r="D46" s="8">
        <v>8.3333333333333339</v>
      </c>
      <c r="E46" s="8">
        <v>4</v>
      </c>
      <c r="F46" s="8">
        <v>14</v>
      </c>
      <c r="G46" s="49">
        <f>SUM(F46/F64)</f>
        <v>3.6172594953061757E-3</v>
      </c>
    </row>
    <row r="47" spans="1:11" x14ac:dyDescent="0.2">
      <c r="A47" s="7" t="s">
        <v>28</v>
      </c>
      <c r="B47" s="8">
        <v>74</v>
      </c>
      <c r="C47" s="46">
        <v>53.25</v>
      </c>
      <c r="D47" s="8">
        <v>43.333333333333336</v>
      </c>
      <c r="E47" s="8">
        <v>53</v>
      </c>
      <c r="F47" s="8">
        <v>93.333333333333329</v>
      </c>
      <c r="G47" s="49">
        <f>SUM(F47/F64)</f>
        <v>2.4115063302041172E-2</v>
      </c>
    </row>
    <row r="48" spans="1:11" x14ac:dyDescent="0.2">
      <c r="A48" s="7" t="s">
        <v>29</v>
      </c>
      <c r="B48" s="8">
        <v>92</v>
      </c>
      <c r="C48" s="46">
        <v>98.416666666666671</v>
      </c>
      <c r="D48" s="8">
        <v>125.58333333333333</v>
      </c>
      <c r="E48" s="8">
        <v>82</v>
      </c>
      <c r="F48" s="8">
        <v>302.08333333333331</v>
      </c>
      <c r="G48" s="49">
        <f>SUM(F48/F64)</f>
        <v>7.805098613383861E-2</v>
      </c>
    </row>
    <row r="49" spans="1:9" x14ac:dyDescent="0.2">
      <c r="A49" s="7" t="s">
        <v>30</v>
      </c>
      <c r="B49" s="8">
        <v>6</v>
      </c>
      <c r="C49" s="46">
        <v>9.5833333333333339</v>
      </c>
      <c r="D49" s="8">
        <v>8.25</v>
      </c>
      <c r="E49" s="8">
        <v>8</v>
      </c>
      <c r="F49" s="8">
        <v>18.166666666666668</v>
      </c>
      <c r="G49" s="49">
        <f>SUM(F49/F64)</f>
        <v>4.6938248212901575E-3</v>
      </c>
    </row>
    <row r="50" spans="1:9" x14ac:dyDescent="0.2">
      <c r="A50" s="7" t="s">
        <v>31</v>
      </c>
      <c r="B50" s="8">
        <v>70</v>
      </c>
      <c r="C50" s="46">
        <v>59.666666666666664</v>
      </c>
      <c r="D50" s="8">
        <v>87</v>
      </c>
      <c r="E50" s="8">
        <v>67</v>
      </c>
      <c r="F50" s="8">
        <v>312.83333333333331</v>
      </c>
      <c r="G50" s="49">
        <f>SUM(F50/F64)</f>
        <v>8.0828524674877278E-2</v>
      </c>
    </row>
    <row r="51" spans="1:9" x14ac:dyDescent="0.2">
      <c r="A51" s="7" t="s">
        <v>32</v>
      </c>
      <c r="B51" s="8">
        <v>290</v>
      </c>
      <c r="C51" s="46">
        <v>217.91666666666666</v>
      </c>
      <c r="D51" s="8">
        <v>239.83333333333334</v>
      </c>
      <c r="E51" s="8">
        <v>300</v>
      </c>
      <c r="F51" s="8">
        <v>668.91666666666663</v>
      </c>
      <c r="G51" s="49">
        <f>SUM(F51/F64)</f>
        <v>0.1728317974334683</v>
      </c>
    </row>
    <row r="52" spans="1:9" x14ac:dyDescent="0.2">
      <c r="A52" s="7" t="s">
        <v>33</v>
      </c>
      <c r="B52" s="8">
        <v>21</v>
      </c>
      <c r="C52" s="46">
        <v>8.5833333333333339</v>
      </c>
      <c r="D52" s="8">
        <v>7.666666666666667</v>
      </c>
      <c r="E52" s="8">
        <v>7</v>
      </c>
      <c r="F52" s="8">
        <v>252</v>
      </c>
      <c r="G52" s="49">
        <f>SUM(F52/F64)</f>
        <v>6.5110670915511162E-2</v>
      </c>
    </row>
    <row r="53" spans="1:9" x14ac:dyDescent="0.2">
      <c r="A53" s="7" t="s">
        <v>34</v>
      </c>
      <c r="B53" s="8">
        <v>39</v>
      </c>
      <c r="C53" s="46">
        <v>33.75</v>
      </c>
      <c r="D53" s="8">
        <v>43</v>
      </c>
      <c r="E53" s="8">
        <v>45</v>
      </c>
      <c r="F53" s="8">
        <v>178.16666666666666</v>
      </c>
      <c r="G53" s="49">
        <f>SUM(F53/F64)</f>
        <v>4.6033933339075024E-2</v>
      </c>
    </row>
    <row r="54" spans="1:9" x14ac:dyDescent="0.2">
      <c r="A54" s="7" t="s">
        <v>35</v>
      </c>
      <c r="B54" s="8">
        <v>75</v>
      </c>
      <c r="C54" s="46">
        <v>56.083333333333336</v>
      </c>
      <c r="D54" s="8">
        <v>66.583333333333329</v>
      </c>
      <c r="E54" s="8">
        <v>66</v>
      </c>
      <c r="F54" s="8">
        <v>236.83333333333334</v>
      </c>
      <c r="G54" s="49">
        <f>SUM(F54/F64)</f>
        <v>6.1191973128929475E-2</v>
      </c>
    </row>
    <row r="55" spans="1:9" x14ac:dyDescent="0.2">
      <c r="A55" s="7" t="s">
        <v>36</v>
      </c>
      <c r="B55" s="8">
        <v>37</v>
      </c>
      <c r="C55" s="46">
        <v>38.666666666666664</v>
      </c>
      <c r="D55" s="8">
        <v>50.75</v>
      </c>
      <c r="E55" s="8">
        <v>29</v>
      </c>
      <c r="F55" s="8">
        <v>361.25</v>
      </c>
      <c r="G55" s="49">
        <f>SUM(F55/F64)</f>
        <v>9.3338213762811151E-2</v>
      </c>
    </row>
    <row r="56" spans="1:9" x14ac:dyDescent="0.2">
      <c r="A56" s="7" t="s">
        <v>37</v>
      </c>
      <c r="B56" s="8">
        <v>69</v>
      </c>
      <c r="C56" s="46">
        <v>60.833333333333336</v>
      </c>
      <c r="D56" s="8">
        <v>54</v>
      </c>
      <c r="E56" s="8">
        <v>63</v>
      </c>
      <c r="F56" s="8">
        <v>113.41666666666667</v>
      </c>
      <c r="G56" s="49">
        <f>SUM(F56/F64)</f>
        <v>2.9304108173283962E-2</v>
      </c>
    </row>
    <row r="57" spans="1:9" x14ac:dyDescent="0.2">
      <c r="A57" s="7" t="s">
        <v>38</v>
      </c>
      <c r="B57" s="8">
        <v>42</v>
      </c>
      <c r="C57" s="46">
        <v>33.25</v>
      </c>
      <c r="D57" s="8">
        <v>32.75</v>
      </c>
      <c r="E57" s="8">
        <v>45</v>
      </c>
      <c r="F57" s="8">
        <v>91.666666666666671</v>
      </c>
      <c r="G57" s="49">
        <f>SUM(F57/F64)</f>
        <v>2.3684437171647581E-2</v>
      </c>
    </row>
    <row r="58" spans="1:9" x14ac:dyDescent="0.2">
      <c r="A58" s="7" t="s">
        <v>39</v>
      </c>
      <c r="B58" s="8">
        <v>11</v>
      </c>
      <c r="C58" s="46">
        <v>20.75</v>
      </c>
      <c r="D58" s="8">
        <v>24.333333333333332</v>
      </c>
      <c r="E58" s="8">
        <v>10</v>
      </c>
      <c r="F58" s="8">
        <v>49.916666666666664</v>
      </c>
      <c r="G58" s="49">
        <f>SUM(F58/F64)</f>
        <v>1.289725260528809E-2</v>
      </c>
      <c r="I58" s="5" t="s">
        <v>18</v>
      </c>
    </row>
    <row r="59" spans="1:9" x14ac:dyDescent="0.2">
      <c r="A59" s="7" t="s">
        <v>40</v>
      </c>
      <c r="B59" s="8">
        <v>55</v>
      </c>
      <c r="C59" s="46">
        <v>48.333333333333336</v>
      </c>
      <c r="D59" s="8">
        <v>47.333333333333336</v>
      </c>
      <c r="E59" s="8">
        <v>53</v>
      </c>
      <c r="F59" s="8">
        <v>156.41666666666666</v>
      </c>
      <c r="G59" s="49">
        <f>SUM(F59/F64)</f>
        <v>4.0414262337438639E-2</v>
      </c>
    </row>
    <row r="60" spans="1:9" x14ac:dyDescent="0.2">
      <c r="A60" s="7" t="s">
        <v>41</v>
      </c>
      <c r="B60" s="8">
        <v>80</v>
      </c>
      <c r="C60" s="46">
        <v>65.75</v>
      </c>
      <c r="D60" s="8">
        <v>69.5</v>
      </c>
      <c r="E60" s="8">
        <v>74</v>
      </c>
      <c r="F60" s="8">
        <v>161.25</v>
      </c>
      <c r="G60" s="49">
        <f>SUM(F60/F64)</f>
        <v>4.1663078115580059E-2</v>
      </c>
    </row>
    <row r="61" spans="1:9" x14ac:dyDescent="0.2">
      <c r="A61" s="7" t="s">
        <v>42</v>
      </c>
      <c r="B61" s="8">
        <v>123</v>
      </c>
      <c r="C61" s="46">
        <v>129.08333333333334</v>
      </c>
      <c r="D61" s="8">
        <v>161.5</v>
      </c>
      <c r="E61" s="8">
        <v>150</v>
      </c>
      <c r="F61" s="8">
        <v>414.25</v>
      </c>
      <c r="G61" s="49">
        <f>SUM(F61/F64)</f>
        <v>0.10703212470932738</v>
      </c>
    </row>
    <row r="62" spans="1:9" x14ac:dyDescent="0.2">
      <c r="A62" s="7" t="s">
        <v>43</v>
      </c>
      <c r="B62" s="8">
        <v>62</v>
      </c>
      <c r="C62" s="46">
        <v>56.5</v>
      </c>
      <c r="D62" s="8">
        <v>63.833333333333336</v>
      </c>
      <c r="E62" s="8">
        <v>55</v>
      </c>
      <c r="F62" s="8">
        <v>222.41666666666666</v>
      </c>
      <c r="G62" s="49">
        <f>SUM(F62/F64)</f>
        <v>5.7467057101024899E-2</v>
      </c>
    </row>
    <row r="63" spans="1:9" x14ac:dyDescent="0.2">
      <c r="A63" s="7" t="s">
        <v>44</v>
      </c>
      <c r="B63" s="8">
        <v>148</v>
      </c>
      <c r="C63" s="46">
        <v>24</v>
      </c>
      <c r="D63" s="8">
        <v>20.75</v>
      </c>
      <c r="E63" s="8">
        <v>50</v>
      </c>
      <c r="F63" s="8">
        <v>223.41666666666666</v>
      </c>
      <c r="G63" s="49">
        <f>SUM(F63/F64)</f>
        <v>5.7725432779261052E-2</v>
      </c>
    </row>
    <row r="64" spans="1:9" ht="13.5" thickBot="1" x14ac:dyDescent="0.25">
      <c r="A64" s="33" t="s">
        <v>0</v>
      </c>
      <c r="B64" s="36">
        <f t="shared" ref="B64:F64" si="38">SUM(B46:B63)</f>
        <v>1297</v>
      </c>
      <c r="C64" s="36">
        <f t="shared" si="38"/>
        <v>1022.0833333333334</v>
      </c>
      <c r="D64" s="36">
        <f t="shared" si="38"/>
        <v>1154.3333333333333</v>
      </c>
      <c r="E64" s="36">
        <f t="shared" si="38"/>
        <v>1161</v>
      </c>
      <c r="F64" s="36">
        <f t="shared" si="38"/>
        <v>3870.3333333333326</v>
      </c>
      <c r="G64" s="35">
        <f>SUM(G46:G63)</f>
        <v>1.0000000000000002</v>
      </c>
    </row>
    <row r="65" spans="1:8" ht="13.5" thickTop="1" x14ac:dyDescent="0.2">
      <c r="B65" s="10" t="s">
        <v>18</v>
      </c>
    </row>
    <row r="66" spans="1:8" x14ac:dyDescent="0.2">
      <c r="A66" s="13" t="s">
        <v>8</v>
      </c>
      <c r="B66" s="10" t="s">
        <v>18</v>
      </c>
      <c r="C66" s="10" t="s">
        <v>18</v>
      </c>
      <c r="D66" s="10" t="s">
        <v>18</v>
      </c>
      <c r="E66" s="10" t="s">
        <v>18</v>
      </c>
      <c r="F66" s="10" t="s">
        <v>18</v>
      </c>
    </row>
    <row r="67" spans="1:8" x14ac:dyDescent="0.2">
      <c r="A67" s="7" t="s">
        <v>45</v>
      </c>
      <c r="B67" s="8">
        <f t="shared" ref="B67:F67" si="39">B88+B109+B130+B151+B172+B193+B214</f>
        <v>38</v>
      </c>
      <c r="C67" s="8">
        <f t="shared" si="39"/>
        <v>27.583333333333336</v>
      </c>
      <c r="D67" s="8">
        <f t="shared" si="39"/>
        <v>41</v>
      </c>
      <c r="E67" s="8">
        <f t="shared" si="39"/>
        <v>36</v>
      </c>
      <c r="F67" s="8">
        <f t="shared" si="39"/>
        <v>69.833333333333329</v>
      </c>
      <c r="G67" s="49">
        <f>SUM(F67/F85)</f>
        <v>1.2236792149761979E-2</v>
      </c>
      <c r="H67" s="7"/>
    </row>
    <row r="68" spans="1:8" x14ac:dyDescent="0.2">
      <c r="A68" s="7" t="s">
        <v>28</v>
      </c>
      <c r="B68" s="8">
        <f t="shared" ref="B68:F68" si="40">B89+B110+B131+B152+B173+B194+B215</f>
        <v>300</v>
      </c>
      <c r="C68" s="8">
        <f t="shared" si="40"/>
        <v>355.16666666666669</v>
      </c>
      <c r="D68" s="8">
        <f t="shared" si="40"/>
        <v>271.83333333333337</v>
      </c>
      <c r="E68" s="8">
        <f t="shared" si="40"/>
        <v>341.16666666666663</v>
      </c>
      <c r="F68" s="8">
        <f t="shared" si="40"/>
        <v>578.75</v>
      </c>
      <c r="G68" s="49">
        <f>SUM(F68/F85)</f>
        <v>0.10141351011944744</v>
      </c>
      <c r="H68" s="7"/>
    </row>
    <row r="69" spans="1:8" x14ac:dyDescent="0.2">
      <c r="A69" s="7" t="s">
        <v>29</v>
      </c>
      <c r="B69" s="8">
        <f t="shared" ref="B69:F69" si="41">B90+B111+B132+B153+B174+B195+B216</f>
        <v>169</v>
      </c>
      <c r="C69" s="8">
        <f t="shared" si="41"/>
        <v>131.33333333333334</v>
      </c>
      <c r="D69" s="8">
        <f t="shared" si="41"/>
        <v>160.58333333333331</v>
      </c>
      <c r="E69" s="8">
        <f t="shared" si="41"/>
        <v>213.41666666666669</v>
      </c>
      <c r="F69" s="8">
        <f t="shared" si="41"/>
        <v>451.58333333333337</v>
      </c>
      <c r="G69" s="49">
        <f>SUM(F69/F85)</f>
        <v>7.9130282409976341E-2</v>
      </c>
      <c r="H69" s="7"/>
    </row>
    <row r="70" spans="1:8" x14ac:dyDescent="0.2">
      <c r="A70" s="7" t="s">
        <v>30</v>
      </c>
      <c r="B70" s="8">
        <f t="shared" ref="B70:F70" si="42">B91+B112+B133+B154+B175+B196+B217</f>
        <v>22</v>
      </c>
      <c r="C70" s="8">
        <f t="shared" si="42"/>
        <v>13.75</v>
      </c>
      <c r="D70" s="8">
        <f t="shared" si="42"/>
        <v>17.166666666666664</v>
      </c>
      <c r="E70" s="8">
        <f t="shared" si="42"/>
        <v>18.5</v>
      </c>
      <c r="F70" s="8">
        <f t="shared" si="42"/>
        <v>36.5</v>
      </c>
      <c r="G70" s="49">
        <f>SUM(F70/F85)</f>
        <v>6.3958412429543521E-3</v>
      </c>
      <c r="H70" s="7"/>
    </row>
    <row r="71" spans="1:8" x14ac:dyDescent="0.2">
      <c r="A71" s="7" t="s">
        <v>31</v>
      </c>
      <c r="B71" s="8">
        <f t="shared" ref="B71:F71" si="43">B92+B113+B134+B155+B176+B197+B218</f>
        <v>107</v>
      </c>
      <c r="C71" s="8">
        <f t="shared" si="43"/>
        <v>75.500000000000014</v>
      </c>
      <c r="D71" s="8">
        <f t="shared" si="43"/>
        <v>93.166666666666671</v>
      </c>
      <c r="E71" s="8">
        <f t="shared" si="43"/>
        <v>127.41666666666667</v>
      </c>
      <c r="F71" s="8">
        <f t="shared" si="43"/>
        <v>348.91666666666663</v>
      </c>
      <c r="G71" s="49">
        <f>SUM(F71/F85)</f>
        <v>6.1140153617008836E-2</v>
      </c>
      <c r="H71" s="7"/>
    </row>
    <row r="72" spans="1:8" x14ac:dyDescent="0.2">
      <c r="A72" s="7" t="s">
        <v>32</v>
      </c>
      <c r="B72" s="8">
        <f t="shared" ref="B72:F72" si="44">B93+B114+B135+B156+B177+B198+B219</f>
        <v>287</v>
      </c>
      <c r="C72" s="8">
        <f t="shared" si="44"/>
        <v>211.49999999999997</v>
      </c>
      <c r="D72" s="8">
        <f t="shared" si="44"/>
        <v>270.75</v>
      </c>
      <c r="E72" s="8">
        <f t="shared" si="44"/>
        <v>326.83333333333331</v>
      </c>
      <c r="F72" s="8">
        <f t="shared" si="44"/>
        <v>650.75</v>
      </c>
      <c r="G72" s="49">
        <f>SUM(F72/F85)</f>
        <v>0.11402996407815191</v>
      </c>
      <c r="H72" s="7"/>
    </row>
    <row r="73" spans="1:8" x14ac:dyDescent="0.2">
      <c r="A73" s="7" t="s">
        <v>33</v>
      </c>
      <c r="B73" s="8">
        <f t="shared" ref="B73:F73" si="45">B94+B115+B136+B157+B178+B199+B220</f>
        <v>7</v>
      </c>
      <c r="C73" s="8">
        <f t="shared" si="45"/>
        <v>4.75</v>
      </c>
      <c r="D73" s="8">
        <f t="shared" si="45"/>
        <v>12</v>
      </c>
      <c r="E73" s="8">
        <f t="shared" si="45"/>
        <v>74.083333333333329</v>
      </c>
      <c r="F73" s="8">
        <f t="shared" si="45"/>
        <v>381.83333333333331</v>
      </c>
      <c r="G73" s="49">
        <f>SUM(F73/F85)</f>
        <v>6.6908092637481376E-2</v>
      </c>
      <c r="H73" s="7"/>
    </row>
    <row r="74" spans="1:8" x14ac:dyDescent="0.2">
      <c r="A74" s="7" t="s">
        <v>34</v>
      </c>
      <c r="B74" s="8">
        <f t="shared" ref="B74:F74" si="46">B95+B116+B137+B158+B179+B200+B221</f>
        <v>78</v>
      </c>
      <c r="C74" s="8">
        <f t="shared" si="46"/>
        <v>59.5</v>
      </c>
      <c r="D74" s="8">
        <f t="shared" si="46"/>
        <v>75.916666666666657</v>
      </c>
      <c r="E74" s="8">
        <f t="shared" si="46"/>
        <v>126.41666666666667</v>
      </c>
      <c r="F74" s="8">
        <f t="shared" si="46"/>
        <v>504.16666666666663</v>
      </c>
      <c r="G74" s="49">
        <f>SUM(F74/F85)</f>
        <v>8.834438246546536E-2</v>
      </c>
      <c r="H74" s="7"/>
    </row>
    <row r="75" spans="1:8" x14ac:dyDescent="0.2">
      <c r="A75" s="7" t="s">
        <v>35</v>
      </c>
      <c r="B75" s="8">
        <f t="shared" ref="B75:F75" si="47">B96+B117+B138+B159+B180+B201+B222</f>
        <v>105</v>
      </c>
      <c r="C75" s="8">
        <f t="shared" si="47"/>
        <v>77</v>
      </c>
      <c r="D75" s="8">
        <f t="shared" si="47"/>
        <v>86</v>
      </c>
      <c r="E75" s="8">
        <f t="shared" si="47"/>
        <v>123.74999999999999</v>
      </c>
      <c r="F75" s="8">
        <f t="shared" si="47"/>
        <v>384.58333333333337</v>
      </c>
      <c r="G75" s="49">
        <f>SUM(F75/F85)</f>
        <v>6.7389971087293013E-2</v>
      </c>
      <c r="H75" s="7"/>
    </row>
    <row r="76" spans="1:8" x14ac:dyDescent="0.2">
      <c r="A76" s="7" t="s">
        <v>36</v>
      </c>
      <c r="B76" s="8">
        <f t="shared" ref="B76:F76" si="48">B97+B118+B139+B160+B181+B202+B223</f>
        <v>106</v>
      </c>
      <c r="C76" s="8">
        <f t="shared" si="48"/>
        <v>82.166666666666657</v>
      </c>
      <c r="D76" s="8">
        <f t="shared" si="48"/>
        <v>124.33333333333333</v>
      </c>
      <c r="E76" s="8">
        <f t="shared" si="48"/>
        <v>307.5</v>
      </c>
      <c r="F76" s="8">
        <f t="shared" si="48"/>
        <v>671.08333333333337</v>
      </c>
      <c r="G76" s="49">
        <f>SUM(F76/F85)</f>
        <v>0.11759294413130457</v>
      </c>
      <c r="H76" s="7"/>
    </row>
    <row r="77" spans="1:8" x14ac:dyDescent="0.2">
      <c r="A77" s="7" t="s">
        <v>37</v>
      </c>
      <c r="B77" s="8">
        <f t="shared" ref="B77:F77" si="49">B98+B119+B140+B161+B182+B203+B224</f>
        <v>21</v>
      </c>
      <c r="C77" s="8">
        <f t="shared" si="49"/>
        <v>15.916666666666666</v>
      </c>
      <c r="D77" s="8">
        <f t="shared" si="49"/>
        <v>18.583333333333332</v>
      </c>
      <c r="E77" s="8">
        <f t="shared" si="49"/>
        <v>26.749999999999996</v>
      </c>
      <c r="F77" s="8">
        <f t="shared" si="49"/>
        <v>49.833333333333329</v>
      </c>
      <c r="G77" s="49">
        <f>SUM(F77/F85)</f>
        <v>8.7322216056774024E-3</v>
      </c>
      <c r="H77" s="7"/>
    </row>
    <row r="78" spans="1:8" x14ac:dyDescent="0.2">
      <c r="A78" s="7" t="s">
        <v>38</v>
      </c>
      <c r="B78" s="8">
        <f t="shared" ref="B78:F78" si="50">B99+B120+B141+B162+B183+B204+B225</f>
        <v>38</v>
      </c>
      <c r="C78" s="8">
        <f t="shared" si="50"/>
        <v>21.083333333333336</v>
      </c>
      <c r="D78" s="8">
        <f t="shared" si="50"/>
        <v>23</v>
      </c>
      <c r="E78" s="8">
        <f t="shared" si="50"/>
        <v>30.666666666666664</v>
      </c>
      <c r="F78" s="8">
        <f t="shared" si="50"/>
        <v>46.25</v>
      </c>
      <c r="G78" s="49">
        <f>SUM(F78/F85)</f>
        <v>8.1043193831955834E-3</v>
      </c>
      <c r="H78" s="7"/>
    </row>
    <row r="79" spans="1:8" x14ac:dyDescent="0.2">
      <c r="A79" s="7" t="s">
        <v>39</v>
      </c>
      <c r="B79" s="8">
        <f t="shared" ref="B79:F79" si="51">B100+B121+B142+B163+B184+B205+B226</f>
        <v>33</v>
      </c>
      <c r="C79" s="8">
        <f t="shared" si="51"/>
        <v>15.083333333333332</v>
      </c>
      <c r="D79" s="8">
        <f t="shared" si="51"/>
        <v>21.333333333333332</v>
      </c>
      <c r="E79" s="8">
        <f t="shared" si="51"/>
        <v>24.250000000000004</v>
      </c>
      <c r="F79" s="8">
        <f t="shared" si="51"/>
        <v>51.833333333333336</v>
      </c>
      <c r="G79" s="49">
        <f>SUM(F79/F85)</f>
        <v>9.0826786600858612E-3</v>
      </c>
      <c r="H79" s="7"/>
    </row>
    <row r="80" spans="1:8" x14ac:dyDescent="0.2">
      <c r="A80" s="7" t="s">
        <v>40</v>
      </c>
      <c r="B80" s="8">
        <f t="shared" ref="B80:F80" si="52">B101+B122+B143+B164+B185+B206+B227</f>
        <v>45</v>
      </c>
      <c r="C80" s="8">
        <f t="shared" si="52"/>
        <v>31.583333333333332</v>
      </c>
      <c r="D80" s="8">
        <f t="shared" si="52"/>
        <v>28.75</v>
      </c>
      <c r="E80" s="8">
        <f t="shared" si="52"/>
        <v>43.583333333333336</v>
      </c>
      <c r="F80" s="8">
        <f t="shared" si="52"/>
        <v>87.916666666666657</v>
      </c>
      <c r="G80" s="49">
        <f>SUM(F80/F85)</f>
        <v>1.5405508016705117E-2</v>
      </c>
      <c r="H80" s="7"/>
    </row>
    <row r="81" spans="1:8" x14ac:dyDescent="0.2">
      <c r="A81" s="7" t="s">
        <v>41</v>
      </c>
      <c r="B81" s="8">
        <f t="shared" ref="B81:F81" si="53">B102+B123+B144+B165+B186+B207+B228</f>
        <v>85</v>
      </c>
      <c r="C81" s="8">
        <f t="shared" si="53"/>
        <v>71.75</v>
      </c>
      <c r="D81" s="8">
        <f t="shared" si="53"/>
        <v>90.333333333333343</v>
      </c>
      <c r="E81" s="8">
        <f t="shared" si="53"/>
        <v>130.16666666666666</v>
      </c>
      <c r="F81" s="8">
        <f t="shared" si="53"/>
        <v>273.25</v>
      </c>
      <c r="G81" s="49">
        <f>SUM(F81/F85)</f>
        <v>4.788119505855553E-2</v>
      </c>
      <c r="H81" s="7"/>
    </row>
    <row r="82" spans="1:8" x14ac:dyDescent="0.2">
      <c r="A82" s="7" t="s">
        <v>42</v>
      </c>
      <c r="B82" s="8">
        <f t="shared" ref="B82:F82" si="54">B103+B124+B145+B166+B187+B208+B229</f>
        <v>178</v>
      </c>
      <c r="C82" s="8">
        <f t="shared" si="54"/>
        <v>203.16666666666666</v>
      </c>
      <c r="D82" s="8">
        <f t="shared" si="54"/>
        <v>190.08333333333331</v>
      </c>
      <c r="E82" s="8">
        <f t="shared" si="54"/>
        <v>279.5</v>
      </c>
      <c r="F82" s="8">
        <f t="shared" si="54"/>
        <v>548</v>
      </c>
      <c r="G82" s="49">
        <f>SUM(F82/F85)</f>
        <v>9.6025232907917396E-2</v>
      </c>
      <c r="H82" s="7"/>
    </row>
    <row r="83" spans="1:8" x14ac:dyDescent="0.2">
      <c r="A83" s="7" t="s">
        <v>43</v>
      </c>
      <c r="B83" s="8">
        <f t="shared" ref="B83:F83" si="55">B104+B125+B146+B167+B188+B209+B230</f>
        <v>94</v>
      </c>
      <c r="C83" s="8">
        <f t="shared" si="55"/>
        <v>43.500000000000007</v>
      </c>
      <c r="D83" s="8">
        <f t="shared" si="55"/>
        <v>56.083333333333329</v>
      </c>
      <c r="E83" s="8">
        <f t="shared" si="55"/>
        <v>72.583333333333329</v>
      </c>
      <c r="F83" s="8">
        <f t="shared" si="55"/>
        <v>269.58333333333331</v>
      </c>
      <c r="G83" s="49">
        <f>SUM(F83/F85)</f>
        <v>4.7238690458806687E-2</v>
      </c>
      <c r="H83" s="7"/>
    </row>
    <row r="84" spans="1:8" x14ac:dyDescent="0.2">
      <c r="A84" s="7" t="s">
        <v>44</v>
      </c>
      <c r="B84" s="8">
        <f>B105+B126+B147+B168+B189+B210+B231</f>
        <v>113</v>
      </c>
      <c r="C84" s="8">
        <f t="shared" ref="C84:F84" si="56">C105+C126+C147+C168+C189+C210+C231</f>
        <v>28.25</v>
      </c>
      <c r="D84" s="8">
        <f t="shared" si="56"/>
        <v>77.333333333333343</v>
      </c>
      <c r="E84" s="8">
        <f t="shared" si="56"/>
        <v>51.916666666666664</v>
      </c>
      <c r="F84" s="8">
        <f t="shared" si="56"/>
        <v>302.16666666666669</v>
      </c>
      <c r="G84" s="49">
        <f>SUM(F84/F85)</f>
        <v>5.2948219970211145E-2</v>
      </c>
      <c r="H84" s="7"/>
    </row>
    <row r="85" spans="1:8" ht="13.5" thickBot="1" x14ac:dyDescent="0.25">
      <c r="A85" s="33" t="s">
        <v>0</v>
      </c>
      <c r="B85" s="36">
        <f>SUM(B67:B84)</f>
        <v>1826</v>
      </c>
      <c r="C85" s="36">
        <f t="shared" ref="C85:F85" si="57">SUM(C67:C84)</f>
        <v>1468.5833333333333</v>
      </c>
      <c r="D85" s="36">
        <f t="shared" si="57"/>
        <v>1658.2499999999993</v>
      </c>
      <c r="E85" s="36">
        <f t="shared" si="57"/>
        <v>2354.5</v>
      </c>
      <c r="F85" s="36">
        <f t="shared" si="57"/>
        <v>5706.8333333333339</v>
      </c>
      <c r="G85" s="35">
        <f>SUM(G67:G84)</f>
        <v>1</v>
      </c>
      <c r="H85" s="7"/>
    </row>
    <row r="86" spans="1:8" ht="13.5" thickTop="1" x14ac:dyDescent="0.2">
      <c r="H86" s="7" t="s">
        <v>18</v>
      </c>
    </row>
    <row r="87" spans="1:8" x14ac:dyDescent="0.2">
      <c r="A87" s="13" t="s">
        <v>17</v>
      </c>
    </row>
    <row r="88" spans="1:8" x14ac:dyDescent="0.2">
      <c r="A88" s="7" t="s">
        <v>27</v>
      </c>
      <c r="B88" s="7">
        <v>3</v>
      </c>
      <c r="C88" s="47">
        <v>1.1666666666666667</v>
      </c>
      <c r="D88" s="47">
        <v>3.6666666666666665</v>
      </c>
      <c r="E88" s="47">
        <v>3.6666666666666665</v>
      </c>
      <c r="F88" s="47">
        <v>8.0833333333333339</v>
      </c>
      <c r="G88" s="49">
        <f>SUM(F88/F106)</f>
        <v>3.2494723794847754E-3</v>
      </c>
      <c r="H88" s="7"/>
    </row>
    <row r="89" spans="1:8" x14ac:dyDescent="0.2">
      <c r="A89" s="7" t="s">
        <v>28</v>
      </c>
      <c r="B89" s="7">
        <v>77</v>
      </c>
      <c r="C89" s="47">
        <v>84.666666666666671</v>
      </c>
      <c r="D89" s="47">
        <v>71.583333333333329</v>
      </c>
      <c r="E89" s="47">
        <v>113.08333333333333</v>
      </c>
      <c r="F89" s="47">
        <v>214.33333333333334</v>
      </c>
      <c r="G89" s="49">
        <f>SUM(F89/F106)</f>
        <v>8.6161267629225186E-2</v>
      </c>
      <c r="H89" s="7"/>
    </row>
    <row r="90" spans="1:8" x14ac:dyDescent="0.2">
      <c r="A90" s="7" t="s">
        <v>29</v>
      </c>
      <c r="B90" s="7">
        <v>19</v>
      </c>
      <c r="C90" s="47">
        <v>27.333333333333332</v>
      </c>
      <c r="D90" s="47">
        <v>41.75</v>
      </c>
      <c r="E90" s="47">
        <v>53.666666666666664</v>
      </c>
      <c r="F90" s="47">
        <v>106.5</v>
      </c>
      <c r="G90" s="49">
        <f>SUM(F90/F106)</f>
        <v>4.2812636092593226E-2</v>
      </c>
      <c r="H90" s="7"/>
    </row>
    <row r="91" spans="1:8" x14ac:dyDescent="0.2">
      <c r="A91" s="7" t="s">
        <v>30</v>
      </c>
      <c r="B91" s="7">
        <v>3</v>
      </c>
      <c r="C91" s="47">
        <v>0.33333333333333331</v>
      </c>
      <c r="D91" s="47">
        <v>1.8333333333333333</v>
      </c>
      <c r="E91" s="47">
        <v>5</v>
      </c>
      <c r="F91" s="47">
        <v>10.25</v>
      </c>
      <c r="G91" s="49">
        <f>SUM(F91/F106)</f>
        <v>4.1204649760477052E-3</v>
      </c>
      <c r="H91" s="7"/>
    </row>
    <row r="92" spans="1:8" x14ac:dyDescent="0.2">
      <c r="A92" s="7" t="s">
        <v>31</v>
      </c>
      <c r="B92" s="7">
        <v>30</v>
      </c>
      <c r="C92" s="47">
        <v>23.916666666666668</v>
      </c>
      <c r="D92" s="47">
        <v>36.083333333333336</v>
      </c>
      <c r="E92" s="47">
        <v>55.583333333333336</v>
      </c>
      <c r="F92" s="47">
        <v>150.91666666666666</v>
      </c>
      <c r="G92" s="49">
        <f>SUM(F92/F106)</f>
        <v>6.066798432213328E-2</v>
      </c>
      <c r="H92" s="7"/>
    </row>
    <row r="93" spans="1:8" x14ac:dyDescent="0.2">
      <c r="A93" s="7" t="s">
        <v>32</v>
      </c>
      <c r="B93" s="7">
        <v>56</v>
      </c>
      <c r="C93" s="47">
        <v>46.583333333333336</v>
      </c>
      <c r="D93" s="47">
        <v>58.166666666666664</v>
      </c>
      <c r="E93" s="47">
        <v>116.91666666666667</v>
      </c>
      <c r="F93" s="47">
        <v>260.08333333333331</v>
      </c>
      <c r="G93" s="49">
        <f>SUM(F93/F106)</f>
        <v>0.10455261130280395</v>
      </c>
      <c r="H93" s="7"/>
    </row>
    <row r="94" spans="1:8" x14ac:dyDescent="0.2">
      <c r="A94" s="7" t="s">
        <v>33</v>
      </c>
      <c r="B94" s="7">
        <v>5</v>
      </c>
      <c r="C94" s="47">
        <v>2.9166666666666665</v>
      </c>
      <c r="D94" s="47">
        <v>11.416666666666666</v>
      </c>
      <c r="E94" s="47">
        <v>67.166666666666671</v>
      </c>
      <c r="F94" s="47">
        <v>360.33333333333331</v>
      </c>
      <c r="G94" s="49">
        <f>SUM(F94/F106)</f>
        <v>0.14485276875146566</v>
      </c>
      <c r="H94" s="7"/>
    </row>
    <row r="95" spans="1:8" x14ac:dyDescent="0.2">
      <c r="A95" s="7" t="s">
        <v>34</v>
      </c>
      <c r="B95" s="7">
        <v>17</v>
      </c>
      <c r="C95" s="47">
        <v>18.666666666666668</v>
      </c>
      <c r="D95" s="47">
        <v>24.75</v>
      </c>
      <c r="E95" s="47">
        <v>48</v>
      </c>
      <c r="F95" s="47">
        <v>124.91666666666667</v>
      </c>
      <c r="G95" s="49">
        <f>SUM(F95/F106)</f>
        <v>5.021607316337813E-2</v>
      </c>
      <c r="H95" s="7"/>
    </row>
    <row r="96" spans="1:8" x14ac:dyDescent="0.2">
      <c r="A96" s="7" t="s">
        <v>35</v>
      </c>
      <c r="B96" s="7">
        <v>29</v>
      </c>
      <c r="C96" s="47">
        <v>24</v>
      </c>
      <c r="D96" s="47">
        <v>25.5</v>
      </c>
      <c r="E96" s="47">
        <v>60.916666666666664</v>
      </c>
      <c r="F96" s="47">
        <v>176.08333333333334</v>
      </c>
      <c r="G96" s="49">
        <f>SUM(F96/F106)</f>
        <v>7.0784898328364237E-2</v>
      </c>
      <c r="H96" s="7"/>
    </row>
    <row r="97" spans="1:8" x14ac:dyDescent="0.2">
      <c r="A97" s="7" t="s">
        <v>36</v>
      </c>
      <c r="B97" s="7">
        <v>61</v>
      </c>
      <c r="C97" s="47">
        <v>51.666666666666664</v>
      </c>
      <c r="D97" s="47">
        <v>87.25</v>
      </c>
      <c r="E97" s="47">
        <v>253.33333333333334</v>
      </c>
      <c r="F97" s="47">
        <v>474.33333333333331</v>
      </c>
      <c r="G97" s="49">
        <f>SUM(F97/F106)</f>
        <v>0.19068037921677672</v>
      </c>
      <c r="H97" s="7"/>
    </row>
    <row r="98" spans="1:8" x14ac:dyDescent="0.2">
      <c r="A98" s="7" t="s">
        <v>37</v>
      </c>
      <c r="B98" s="7">
        <v>5</v>
      </c>
      <c r="C98" s="47">
        <v>4.5</v>
      </c>
      <c r="D98" s="47">
        <v>5</v>
      </c>
      <c r="E98" s="47">
        <v>8.1666666666666661</v>
      </c>
      <c r="F98" s="47">
        <v>16.666666666666668</v>
      </c>
      <c r="G98" s="49">
        <f>SUM(F98/F106)</f>
        <v>6.6999430504840734E-3</v>
      </c>
      <c r="H98" s="7"/>
    </row>
    <row r="99" spans="1:8" x14ac:dyDescent="0.2">
      <c r="A99" s="7" t="s">
        <v>38</v>
      </c>
      <c r="B99" s="7">
        <v>9</v>
      </c>
      <c r="C99" s="47">
        <v>3</v>
      </c>
      <c r="D99" s="47">
        <v>3.6666666666666665</v>
      </c>
      <c r="E99" s="47">
        <v>4.083333333333333</v>
      </c>
      <c r="F99" s="47">
        <v>8</v>
      </c>
      <c r="G99" s="49">
        <f>SUM(F99/F106)</f>
        <v>3.215972664232355E-3</v>
      </c>
      <c r="H99" s="7"/>
    </row>
    <row r="100" spans="1:8" x14ac:dyDescent="0.2">
      <c r="A100" s="7" t="s">
        <v>39</v>
      </c>
      <c r="B100" s="7">
        <v>4</v>
      </c>
      <c r="C100" s="47">
        <v>3.0833333333333335</v>
      </c>
      <c r="D100" s="47">
        <v>1.3333333333333333</v>
      </c>
      <c r="E100" s="47">
        <v>8.0833333333333339</v>
      </c>
      <c r="F100" s="47">
        <v>15.083333333333334</v>
      </c>
      <c r="G100" s="49">
        <f>SUM(F100/F106)</f>
        <v>6.0634484606880866E-3</v>
      </c>
      <c r="H100" s="7"/>
    </row>
    <row r="101" spans="1:8" x14ac:dyDescent="0.2">
      <c r="A101" s="7" t="s">
        <v>40</v>
      </c>
      <c r="B101" s="7">
        <v>9</v>
      </c>
      <c r="C101" s="47">
        <v>6.083333333333333</v>
      </c>
      <c r="D101" s="47">
        <v>4.75</v>
      </c>
      <c r="E101" s="47">
        <v>18.166666666666668</v>
      </c>
      <c r="F101" s="47">
        <v>40.083333333333336</v>
      </c>
      <c r="G101" s="49">
        <f>SUM(F101/F106)</f>
        <v>1.6113363036414197E-2</v>
      </c>
      <c r="H101" s="7"/>
    </row>
    <row r="102" spans="1:8" x14ac:dyDescent="0.2">
      <c r="A102" s="7" t="s">
        <v>41</v>
      </c>
      <c r="B102" s="7">
        <v>16</v>
      </c>
      <c r="C102" s="47">
        <v>13.416666666666666</v>
      </c>
      <c r="D102" s="47">
        <v>33.083333333333336</v>
      </c>
      <c r="E102" s="47">
        <v>66.333333333333329</v>
      </c>
      <c r="F102" s="47">
        <v>150.16666666666666</v>
      </c>
      <c r="G102" s="49">
        <f>SUM(F102/F106)</f>
        <v>6.0366486884861494E-2</v>
      </c>
      <c r="H102" s="7"/>
    </row>
    <row r="103" spans="1:8" x14ac:dyDescent="0.2">
      <c r="A103" s="7" t="s">
        <v>42</v>
      </c>
      <c r="B103" s="7">
        <v>25</v>
      </c>
      <c r="C103" s="47">
        <v>29.916666666666668</v>
      </c>
      <c r="D103" s="47">
        <v>43.666666666666664</v>
      </c>
      <c r="E103" s="47">
        <v>63.916666666666664</v>
      </c>
      <c r="F103" s="47">
        <v>127.41666666666667</v>
      </c>
      <c r="G103" s="49">
        <f>SUM(F103/F106)</f>
        <v>5.1221064620950739E-2</v>
      </c>
      <c r="H103" s="7"/>
    </row>
    <row r="104" spans="1:8" x14ac:dyDescent="0.2">
      <c r="A104" s="7" t="s">
        <v>43</v>
      </c>
      <c r="B104" s="7">
        <v>33</v>
      </c>
      <c r="C104" s="47">
        <v>8.6666666666666661</v>
      </c>
      <c r="D104" s="47">
        <v>11</v>
      </c>
      <c r="E104" s="47">
        <v>23.583333333333332</v>
      </c>
      <c r="F104" s="47">
        <v>138.41666666666666</v>
      </c>
      <c r="G104" s="49">
        <f>SUM(F104/F106)</f>
        <v>5.5643027034270223E-2</v>
      </c>
      <c r="H104" s="7"/>
    </row>
    <row r="105" spans="1:8" x14ac:dyDescent="0.2">
      <c r="A105" s="7" t="s">
        <v>44</v>
      </c>
      <c r="B105" s="7">
        <v>18</v>
      </c>
      <c r="C105" s="47">
        <v>7</v>
      </c>
      <c r="D105" s="47">
        <v>8.0833333333333339</v>
      </c>
      <c r="E105" s="47">
        <v>21.5</v>
      </c>
      <c r="F105" s="47">
        <v>105.91666666666667</v>
      </c>
      <c r="G105" s="49">
        <f>SUM(F105/F106)</f>
        <v>4.2578138085826285E-2</v>
      </c>
      <c r="H105" s="7"/>
    </row>
    <row r="106" spans="1:8" ht="13.5" thickBot="1" x14ac:dyDescent="0.25">
      <c r="A106" s="33" t="s">
        <v>0</v>
      </c>
      <c r="B106" s="36">
        <f>SUM(B88:B105)</f>
        <v>419</v>
      </c>
      <c r="C106" s="36">
        <f t="shared" ref="C106:F106" si="58">SUM(C88:C105)</f>
        <v>356.91666666666669</v>
      </c>
      <c r="D106" s="36">
        <f t="shared" si="58"/>
        <v>472.58333333333331</v>
      </c>
      <c r="E106" s="36">
        <f t="shared" si="58"/>
        <v>991.16666666666674</v>
      </c>
      <c r="F106" s="36">
        <f t="shared" si="58"/>
        <v>2487.5833333333326</v>
      </c>
      <c r="G106" s="35">
        <f>SUM(G88:G105)</f>
        <v>1.0000000000000002</v>
      </c>
    </row>
    <row r="107" spans="1:8" ht="13.5" thickTop="1" x14ac:dyDescent="0.2"/>
    <row r="108" spans="1:8" x14ac:dyDescent="0.2">
      <c r="A108" s="13" t="s">
        <v>2</v>
      </c>
    </row>
    <row r="109" spans="1:8" x14ac:dyDescent="0.2">
      <c r="A109" s="7" t="s">
        <v>27</v>
      </c>
      <c r="B109" s="7">
        <v>3</v>
      </c>
      <c r="C109" s="47">
        <v>6.75</v>
      </c>
      <c r="D109" s="47">
        <v>4.083333333333333</v>
      </c>
      <c r="E109" s="47">
        <v>6</v>
      </c>
      <c r="F109" s="47">
        <v>7.333333333333333</v>
      </c>
      <c r="G109" s="49">
        <f>SUM(F109/F127)</f>
        <v>1.5441305492191611E-2</v>
      </c>
    </row>
    <row r="110" spans="1:8" x14ac:dyDescent="0.2">
      <c r="A110" s="7" t="s">
        <v>28</v>
      </c>
      <c r="B110" s="7">
        <v>28</v>
      </c>
      <c r="C110" s="47">
        <v>34.666666666666664</v>
      </c>
      <c r="D110" s="47">
        <v>44.416666666666664</v>
      </c>
      <c r="E110" s="47">
        <v>40.75</v>
      </c>
      <c r="F110" s="47">
        <v>77.75</v>
      </c>
      <c r="G110" s="49">
        <f>SUM(F110/F127)</f>
        <v>0.16371293209334969</v>
      </c>
    </row>
    <row r="111" spans="1:8" x14ac:dyDescent="0.2">
      <c r="A111" s="7" t="s">
        <v>29</v>
      </c>
      <c r="B111" s="7">
        <v>22</v>
      </c>
      <c r="C111" s="47">
        <v>16.333333333333332</v>
      </c>
      <c r="D111" s="47">
        <v>10.416666666666666</v>
      </c>
      <c r="E111" s="47">
        <v>19.416666666666668</v>
      </c>
      <c r="F111" s="47">
        <v>56.333333333333336</v>
      </c>
      <c r="G111" s="49">
        <f>SUM(F111/F127)</f>
        <v>0.11861730128092648</v>
      </c>
    </row>
    <row r="112" spans="1:8" x14ac:dyDescent="0.2">
      <c r="A112" s="7" t="s">
        <v>30</v>
      </c>
      <c r="B112" s="7">
        <v>3</v>
      </c>
      <c r="C112" s="47">
        <v>6.166666666666667</v>
      </c>
      <c r="D112" s="47">
        <v>1.3333333333333333</v>
      </c>
      <c r="E112" s="47">
        <v>0.58333333333333337</v>
      </c>
      <c r="F112" s="47">
        <v>2.5833333333333335</v>
      </c>
      <c r="G112" s="49">
        <f>SUM(F112/F127)</f>
        <v>5.4395507983856818E-3</v>
      </c>
    </row>
    <row r="113" spans="1:17" x14ac:dyDescent="0.2">
      <c r="A113" s="7" t="s">
        <v>31</v>
      </c>
      <c r="B113" s="7">
        <v>10</v>
      </c>
      <c r="C113" s="47">
        <v>3.5833333333333335</v>
      </c>
      <c r="D113" s="47">
        <v>3.75</v>
      </c>
      <c r="E113" s="47">
        <v>12.25</v>
      </c>
      <c r="F113" s="47">
        <v>34.083333333333336</v>
      </c>
      <c r="G113" s="49">
        <f>SUM(F113/F127)</f>
        <v>7.1766976662572382E-2</v>
      </c>
    </row>
    <row r="114" spans="1:17" x14ac:dyDescent="0.2">
      <c r="A114" s="7" t="s">
        <v>32</v>
      </c>
      <c r="B114" s="7">
        <v>26</v>
      </c>
      <c r="C114" s="47">
        <v>22.666666666666668</v>
      </c>
      <c r="D114" s="47">
        <v>18.25</v>
      </c>
      <c r="E114" s="47">
        <v>26.25</v>
      </c>
      <c r="F114" s="47">
        <v>54.666666666666664</v>
      </c>
      <c r="G114" s="49">
        <f>SUM(F114/F127)</f>
        <v>0.11510791366906474</v>
      </c>
    </row>
    <row r="115" spans="1:17" x14ac:dyDescent="0.2">
      <c r="A115" s="7" t="s">
        <v>33</v>
      </c>
      <c r="B115" s="7"/>
      <c r="C115" s="47">
        <v>0.5</v>
      </c>
      <c r="D115" s="47">
        <v>0.33333333333333331</v>
      </c>
      <c r="E115" s="47">
        <v>0.75</v>
      </c>
      <c r="F115" s="47">
        <v>4</v>
      </c>
      <c r="G115" s="49">
        <f>SUM(F115/F127)</f>
        <v>8.4225302684681515E-3</v>
      </c>
    </row>
    <row r="116" spans="1:17" x14ac:dyDescent="0.2">
      <c r="A116" s="7" t="s">
        <v>34</v>
      </c>
      <c r="B116" s="7">
        <v>9</v>
      </c>
      <c r="C116" s="47">
        <v>6.916666666666667</v>
      </c>
      <c r="D116" s="47">
        <v>6.583333333333333</v>
      </c>
      <c r="E116" s="47">
        <v>11.583333333333334</v>
      </c>
      <c r="F116" s="47">
        <v>41.5</v>
      </c>
      <c r="G116" s="49">
        <f>SUM(F116/F127)</f>
        <v>8.7383751535357074E-2</v>
      </c>
    </row>
    <row r="117" spans="1:17" x14ac:dyDescent="0.2">
      <c r="A117" s="7" t="s">
        <v>35</v>
      </c>
      <c r="B117" s="7">
        <v>6</v>
      </c>
      <c r="C117" s="47">
        <v>6.916666666666667</v>
      </c>
      <c r="D117" s="47">
        <v>6</v>
      </c>
      <c r="E117" s="47">
        <v>5.75</v>
      </c>
      <c r="F117" s="47">
        <v>20.833333333333332</v>
      </c>
      <c r="G117" s="49">
        <f>SUM(F117/F127)</f>
        <v>4.3867345148271619E-2</v>
      </c>
    </row>
    <row r="118" spans="1:17" x14ac:dyDescent="0.2">
      <c r="A118" s="7" t="s">
        <v>36</v>
      </c>
      <c r="B118" s="7">
        <v>4</v>
      </c>
      <c r="C118" s="47">
        <v>1.5833333333333333</v>
      </c>
      <c r="D118" s="47">
        <v>4.25</v>
      </c>
      <c r="E118" s="47">
        <v>8.75</v>
      </c>
      <c r="F118" s="47">
        <v>26.916666666666668</v>
      </c>
      <c r="G118" s="49">
        <f>SUM(F118/F127)</f>
        <v>5.6676609931566944E-2</v>
      </c>
    </row>
    <row r="119" spans="1:17" x14ac:dyDescent="0.2">
      <c r="A119" s="7" t="s">
        <v>37</v>
      </c>
      <c r="B119" s="7">
        <v>4</v>
      </c>
      <c r="C119" s="47">
        <v>2.4166666666666665</v>
      </c>
      <c r="D119" s="47">
        <v>1.0833333333333333</v>
      </c>
      <c r="E119" s="47">
        <v>2.25</v>
      </c>
      <c r="F119" s="47">
        <v>6.916666666666667</v>
      </c>
      <c r="G119" s="49">
        <f>SUM(F119/F127)</f>
        <v>1.456395858922618E-2</v>
      </c>
    </row>
    <row r="120" spans="1:17" x14ac:dyDescent="0.2">
      <c r="A120" s="7" t="s">
        <v>38</v>
      </c>
      <c r="B120" s="7">
        <v>5</v>
      </c>
      <c r="C120" s="47">
        <v>1.4166666666666667</v>
      </c>
      <c r="D120" s="47">
        <v>1.0833333333333333</v>
      </c>
      <c r="E120" s="47">
        <v>2.5833333333333335</v>
      </c>
      <c r="F120" s="47">
        <v>3</v>
      </c>
      <c r="G120" s="49">
        <f>SUM(F120/F127)</f>
        <v>6.3168977013511136E-3</v>
      </c>
    </row>
    <row r="121" spans="1:17" x14ac:dyDescent="0.2">
      <c r="A121" s="7" t="s">
        <v>39</v>
      </c>
      <c r="B121" s="7">
        <v>4</v>
      </c>
      <c r="C121" s="47">
        <v>0.58333333333333337</v>
      </c>
      <c r="D121" s="47">
        <v>0.83333333333333337</v>
      </c>
      <c r="E121" s="47">
        <v>1.5833333333333333</v>
      </c>
      <c r="F121" s="47">
        <v>2</v>
      </c>
      <c r="G121" s="49">
        <f>SUM(F121/F127)</f>
        <v>4.2112651342340757E-3</v>
      </c>
    </row>
    <row r="122" spans="1:17" x14ac:dyDescent="0.2">
      <c r="A122" s="7" t="s">
        <v>40</v>
      </c>
      <c r="B122" s="7">
        <v>5</v>
      </c>
      <c r="C122" s="47">
        <v>4.833333333333333</v>
      </c>
      <c r="D122" s="47">
        <v>3.3333333333333335</v>
      </c>
      <c r="E122" s="47">
        <v>3.1666666666666665</v>
      </c>
      <c r="F122" s="47">
        <v>7.083333333333333</v>
      </c>
      <c r="G122" s="49">
        <f>SUM(F122/F127)</f>
        <v>1.4914897350412352E-2</v>
      </c>
      <c r="Q122" s="5" t="s">
        <v>18</v>
      </c>
    </row>
    <row r="123" spans="1:17" x14ac:dyDescent="0.2">
      <c r="A123" s="7" t="s">
        <v>41</v>
      </c>
      <c r="B123" s="7">
        <v>14</v>
      </c>
      <c r="C123" s="47">
        <v>7.166666666666667</v>
      </c>
      <c r="D123" s="47">
        <v>8.1666666666666661</v>
      </c>
      <c r="E123" s="47">
        <v>11.166666666666666</v>
      </c>
      <c r="F123" s="47">
        <v>26.5</v>
      </c>
      <c r="G123" s="49">
        <f>SUM(F123/F127)</f>
        <v>5.5799263028601505E-2</v>
      </c>
    </row>
    <row r="124" spans="1:17" x14ac:dyDescent="0.2">
      <c r="A124" s="7" t="s">
        <v>42</v>
      </c>
      <c r="B124" s="7">
        <v>19</v>
      </c>
      <c r="C124" s="47">
        <v>26.833333333333332</v>
      </c>
      <c r="D124" s="47">
        <v>24.25</v>
      </c>
      <c r="E124" s="47">
        <v>30</v>
      </c>
      <c r="F124" s="47">
        <v>58.166666666666664</v>
      </c>
      <c r="G124" s="49">
        <f>SUM(F124/F127)</f>
        <v>0.12247762765397437</v>
      </c>
    </row>
    <row r="125" spans="1:17" x14ac:dyDescent="0.2">
      <c r="A125" s="7" t="s">
        <v>43</v>
      </c>
      <c r="B125" s="7">
        <v>3</v>
      </c>
      <c r="C125" s="47">
        <v>2.5833333333333335</v>
      </c>
      <c r="D125" s="47">
        <v>4.25</v>
      </c>
      <c r="E125" s="47">
        <v>5.333333333333333</v>
      </c>
      <c r="F125" s="47">
        <v>19.25</v>
      </c>
      <c r="G125" s="49">
        <f>SUM(F125/F127)</f>
        <v>4.0533426917002978E-2</v>
      </c>
    </row>
    <row r="126" spans="1:17" x14ac:dyDescent="0.2">
      <c r="A126" s="7" t="s">
        <v>44</v>
      </c>
      <c r="B126" s="7">
        <v>9</v>
      </c>
      <c r="C126" s="47">
        <v>2.5</v>
      </c>
      <c r="D126" s="47">
        <v>3.1666666666666665</v>
      </c>
      <c r="E126" s="47">
        <v>3.8333333333333335</v>
      </c>
      <c r="F126" s="7">
        <v>26</v>
      </c>
      <c r="G126" s="49">
        <f>SUM(F126/F127)</f>
        <v>5.474644674504299E-2</v>
      </c>
    </row>
    <row r="127" spans="1:17" ht="13.5" thickBot="1" x14ac:dyDescent="0.25">
      <c r="A127" s="33" t="s">
        <v>0</v>
      </c>
      <c r="B127" s="36">
        <f>SUM(B109:B126)</f>
        <v>174</v>
      </c>
      <c r="C127" s="36">
        <f t="shared" ref="C127:F127" si="59">SUM(C109:C126)</f>
        <v>154.41666666666669</v>
      </c>
      <c r="D127" s="36">
        <f t="shared" si="59"/>
        <v>145.58333333333329</v>
      </c>
      <c r="E127" s="36">
        <f t="shared" si="59"/>
        <v>192</v>
      </c>
      <c r="F127" s="36">
        <f t="shared" si="59"/>
        <v>474.91666666666669</v>
      </c>
      <c r="G127" s="35">
        <f>SUM(G109:G126)</f>
        <v>1.0000000000000002</v>
      </c>
    </row>
    <row r="128" spans="1:17" ht="13.5" thickTop="1" x14ac:dyDescent="0.2"/>
    <row r="129" spans="1:11" x14ac:dyDescent="0.2">
      <c r="A129" s="13" t="s">
        <v>3</v>
      </c>
      <c r="I129" s="5" t="s">
        <v>18</v>
      </c>
    </row>
    <row r="130" spans="1:11" x14ac:dyDescent="0.2">
      <c r="A130" s="7" t="s">
        <v>27</v>
      </c>
      <c r="B130" s="7"/>
      <c r="C130" s="47">
        <v>1.1666666666666667</v>
      </c>
      <c r="D130" s="47">
        <v>0.25</v>
      </c>
      <c r="E130" s="47">
        <v>0.25</v>
      </c>
      <c r="F130" s="47">
        <v>0.25</v>
      </c>
      <c r="G130" s="49">
        <f>SUM(F130/F148)</f>
        <v>1.7045454545454542E-3</v>
      </c>
    </row>
    <row r="131" spans="1:11" x14ac:dyDescent="0.2">
      <c r="A131" s="7" t="s">
        <v>28</v>
      </c>
      <c r="B131" s="7">
        <v>31</v>
      </c>
      <c r="C131" s="47">
        <v>42.083333333333336</v>
      </c>
      <c r="D131" s="47">
        <v>23.833333333333332</v>
      </c>
      <c r="E131" s="47">
        <v>35.416666666666664</v>
      </c>
      <c r="F131" s="47">
        <v>58</v>
      </c>
      <c r="G131" s="49">
        <f>SUM(F131/F148)</f>
        <v>0.39545454545454539</v>
      </c>
    </row>
    <row r="132" spans="1:11" x14ac:dyDescent="0.2">
      <c r="A132" s="7" t="s">
        <v>29</v>
      </c>
      <c r="B132" s="7">
        <v>5</v>
      </c>
      <c r="C132" s="47">
        <v>2.0833333333333335</v>
      </c>
      <c r="D132" s="47">
        <v>2.4166666666666665</v>
      </c>
      <c r="E132" s="47">
        <v>4.75</v>
      </c>
      <c r="F132" s="47">
        <v>8</v>
      </c>
      <c r="G132" s="49">
        <f>SUM(F132/F148)</f>
        <v>5.4545454545454536E-2</v>
      </c>
    </row>
    <row r="133" spans="1:11" x14ac:dyDescent="0.2">
      <c r="A133" s="7" t="s">
        <v>30</v>
      </c>
      <c r="B133" s="7">
        <v>2</v>
      </c>
      <c r="C133" s="47">
        <v>0.33333333333333331</v>
      </c>
      <c r="D133" s="47">
        <v>2</v>
      </c>
      <c r="E133" s="47">
        <v>0.91666666666666663</v>
      </c>
      <c r="F133" s="47">
        <v>1.6666666666666667</v>
      </c>
      <c r="G133" s="49">
        <f>SUM(F133/F148)</f>
        <v>1.1363636363636362E-2</v>
      </c>
    </row>
    <row r="134" spans="1:11" x14ac:dyDescent="0.2">
      <c r="A134" s="7" t="s">
        <v>31</v>
      </c>
      <c r="B134" s="7">
        <v>6</v>
      </c>
      <c r="C134" s="47">
        <v>3.4166666666666665</v>
      </c>
      <c r="D134" s="47">
        <v>2.3333333333333335</v>
      </c>
      <c r="E134" s="47">
        <v>5.666666666666667</v>
      </c>
      <c r="F134" s="47">
        <v>8.5</v>
      </c>
      <c r="G134" s="49">
        <f>SUM(F134/F148)</f>
        <v>5.7954545454545446E-2</v>
      </c>
    </row>
    <row r="135" spans="1:11" x14ac:dyDescent="0.2">
      <c r="A135" s="7" t="s">
        <v>32</v>
      </c>
      <c r="B135" s="7">
        <v>15</v>
      </c>
      <c r="C135" s="47">
        <v>10.083333333333334</v>
      </c>
      <c r="D135" s="47">
        <v>8.3333333333333339</v>
      </c>
      <c r="E135" s="47">
        <v>6.166666666666667</v>
      </c>
      <c r="F135" s="47">
        <v>14.083333333333334</v>
      </c>
      <c r="G135" s="49">
        <f>SUM(F135/F148)</f>
        <v>9.602272727272726E-2</v>
      </c>
    </row>
    <row r="136" spans="1:11" x14ac:dyDescent="0.2">
      <c r="A136" s="7" t="s">
        <v>33</v>
      </c>
      <c r="B136" s="7"/>
      <c r="C136" s="47">
        <v>0</v>
      </c>
      <c r="D136" s="47">
        <v>0.25</v>
      </c>
      <c r="E136" s="47">
        <v>0</v>
      </c>
      <c r="F136" s="47">
        <v>0.41666666666666669</v>
      </c>
      <c r="G136" s="49">
        <f>SUM(F136/F148)</f>
        <v>2.8409090909090906E-3</v>
      </c>
    </row>
    <row r="137" spans="1:11" x14ac:dyDescent="0.2">
      <c r="A137" s="7" t="s">
        <v>34</v>
      </c>
      <c r="B137" s="7">
        <v>2</v>
      </c>
      <c r="C137" s="47">
        <v>2.5833333333333335</v>
      </c>
      <c r="D137" s="47">
        <v>3.5833333333333335</v>
      </c>
      <c r="E137" s="47">
        <v>6.25</v>
      </c>
      <c r="F137" s="47">
        <v>7.666666666666667</v>
      </c>
      <c r="G137" s="49">
        <f>SUM(F137/F148)</f>
        <v>5.2272727272727269E-2</v>
      </c>
    </row>
    <row r="138" spans="1:11" x14ac:dyDescent="0.2">
      <c r="A138" s="7" t="s">
        <v>35</v>
      </c>
      <c r="B138" s="7">
        <v>1</v>
      </c>
      <c r="C138" s="47">
        <v>1.0833333333333333</v>
      </c>
      <c r="D138" s="47">
        <v>0.5</v>
      </c>
      <c r="E138" s="47">
        <v>0.58333333333333337</v>
      </c>
      <c r="F138" s="47">
        <v>4.75</v>
      </c>
      <c r="G138" s="49">
        <f>SUM(F138/F148)</f>
        <v>3.238636363636363E-2</v>
      </c>
    </row>
    <row r="139" spans="1:11" x14ac:dyDescent="0.2">
      <c r="A139" s="7" t="s">
        <v>36</v>
      </c>
      <c r="B139" s="7">
        <v>2</v>
      </c>
      <c r="C139" s="47">
        <v>0.5</v>
      </c>
      <c r="D139" s="47">
        <v>0.83333333333333337</v>
      </c>
      <c r="E139" s="47">
        <v>0.83333333333333337</v>
      </c>
      <c r="F139" s="47">
        <v>4.25</v>
      </c>
      <c r="G139" s="49">
        <f>SUM(F139/F148)</f>
        <v>2.8977272727272723E-2</v>
      </c>
    </row>
    <row r="140" spans="1:11" x14ac:dyDescent="0.2">
      <c r="A140" s="7" t="s">
        <v>37</v>
      </c>
      <c r="B140" s="5">
        <v>2</v>
      </c>
      <c r="C140" s="44">
        <v>0.41666666666666669</v>
      </c>
      <c r="D140" s="44">
        <v>1.5</v>
      </c>
      <c r="E140" s="44">
        <v>2</v>
      </c>
      <c r="F140" s="44">
        <v>2.5833333333333335</v>
      </c>
      <c r="G140" s="49">
        <f>SUM(F140/F148)</f>
        <v>1.7613636363636363E-2</v>
      </c>
    </row>
    <row r="141" spans="1:11" x14ac:dyDescent="0.2">
      <c r="A141" s="7" t="s">
        <v>38</v>
      </c>
      <c r="B141" s="5">
        <v>3</v>
      </c>
      <c r="C141" s="44">
        <v>1.1666666666666667</v>
      </c>
      <c r="D141" s="44">
        <v>1.25</v>
      </c>
      <c r="E141" s="44">
        <v>1.4166666666666667</v>
      </c>
      <c r="F141" s="44">
        <v>1</v>
      </c>
      <c r="G141" s="49">
        <f>SUM(F141/F148)</f>
        <v>6.818181818181817E-3</v>
      </c>
    </row>
    <row r="142" spans="1:11" x14ac:dyDescent="0.2">
      <c r="A142" s="7" t="s">
        <v>39</v>
      </c>
      <c r="B142" s="5"/>
      <c r="C142" s="44">
        <v>0</v>
      </c>
      <c r="D142" s="44">
        <v>0.16666666666666666</v>
      </c>
      <c r="E142" s="44">
        <v>0</v>
      </c>
      <c r="F142" s="44">
        <v>8.3333333333333329E-2</v>
      </c>
      <c r="G142" s="49">
        <f>SUM(F142/F148)</f>
        <v>5.6818181818181805E-4</v>
      </c>
    </row>
    <row r="143" spans="1:11" x14ac:dyDescent="0.2">
      <c r="A143" s="7" t="s">
        <v>40</v>
      </c>
      <c r="B143" s="5">
        <v>5</v>
      </c>
      <c r="C143" s="44">
        <v>2.1666666666666665</v>
      </c>
      <c r="D143" s="44">
        <v>1.6666666666666667</v>
      </c>
      <c r="E143" s="44">
        <v>2.6666666666666665</v>
      </c>
      <c r="F143" s="44">
        <v>3</v>
      </c>
      <c r="G143" s="49">
        <f>SUM(F143/F148)</f>
        <v>2.0454545454545451E-2</v>
      </c>
    </row>
    <row r="144" spans="1:11" x14ac:dyDescent="0.2">
      <c r="A144" s="7" t="s">
        <v>41</v>
      </c>
      <c r="B144" s="5">
        <v>2</v>
      </c>
      <c r="C144" s="44">
        <v>1.25</v>
      </c>
      <c r="D144" s="44">
        <v>1.0833333333333333</v>
      </c>
      <c r="E144" s="44">
        <v>1.75</v>
      </c>
      <c r="F144" s="44">
        <v>4.416666666666667</v>
      </c>
      <c r="G144" s="49">
        <f>SUM(F144/F148)</f>
        <v>3.0113636363636363E-2</v>
      </c>
      <c r="J144" s="5" t="s">
        <v>18</v>
      </c>
      <c r="K144" s="5" t="s">
        <v>18</v>
      </c>
    </row>
    <row r="145" spans="1:10" x14ac:dyDescent="0.2">
      <c r="A145" s="7" t="s">
        <v>42</v>
      </c>
      <c r="B145" s="7">
        <v>8</v>
      </c>
      <c r="C145" s="47">
        <v>9.0833333333333339</v>
      </c>
      <c r="D145" s="47">
        <v>7.166666666666667</v>
      </c>
      <c r="E145" s="47">
        <v>11.166666666666666</v>
      </c>
      <c r="F145" s="47">
        <v>18.25</v>
      </c>
      <c r="G145" s="49">
        <f>SUM(F145/F148)</f>
        <v>0.12443181818181817</v>
      </c>
    </row>
    <row r="146" spans="1:10" x14ac:dyDescent="0.2">
      <c r="A146" s="11" t="s">
        <v>43</v>
      </c>
      <c r="B146" s="12">
        <v>1</v>
      </c>
      <c r="C146" s="48">
        <v>2.75</v>
      </c>
      <c r="D146" s="48">
        <v>1.8333333333333333</v>
      </c>
      <c r="E146" s="48">
        <v>1.1666666666666667</v>
      </c>
      <c r="F146" s="48">
        <v>5.25</v>
      </c>
      <c r="G146" s="49">
        <f>SUM(F146/F148)</f>
        <v>3.579545454545454E-2</v>
      </c>
    </row>
    <row r="147" spans="1:10" x14ac:dyDescent="0.2">
      <c r="A147" s="7" t="s">
        <v>44</v>
      </c>
      <c r="B147" s="8">
        <v>17</v>
      </c>
      <c r="C147" s="47">
        <v>3.6666666666666665</v>
      </c>
      <c r="D147" s="47">
        <v>1.0833333333333333</v>
      </c>
      <c r="E147" s="47">
        <v>2.5833333333333335</v>
      </c>
      <c r="F147" s="47">
        <v>4.5</v>
      </c>
      <c r="G147" s="49">
        <f>SUM(F147/F148)</f>
        <v>3.0681818181818178E-2</v>
      </c>
    </row>
    <row r="148" spans="1:10" ht="13.5" thickBot="1" x14ac:dyDescent="0.25">
      <c r="A148" s="37" t="s">
        <v>0</v>
      </c>
      <c r="B148" s="38">
        <f>SUM(B130:B147)</f>
        <v>102</v>
      </c>
      <c r="C148" s="38">
        <f t="shared" ref="C148:F148" si="60">SUM(C130:C147)</f>
        <v>83.833333333333343</v>
      </c>
      <c r="D148" s="38">
        <f t="shared" si="60"/>
        <v>60.083333333333336</v>
      </c>
      <c r="E148" s="38">
        <f t="shared" si="60"/>
        <v>83.583333333333343</v>
      </c>
      <c r="F148" s="38">
        <f t="shared" si="60"/>
        <v>146.66666666666669</v>
      </c>
      <c r="G148" s="35">
        <f>SUM(G130:G147)</f>
        <v>0.99999999999999978</v>
      </c>
      <c r="J148" s="5" t="s">
        <v>18</v>
      </c>
    </row>
    <row r="149" spans="1:10" x14ac:dyDescent="0.2">
      <c r="A149" s="5" t="s">
        <v>18</v>
      </c>
      <c r="B149" s="8"/>
      <c r="C149" s="8"/>
      <c r="D149" s="8"/>
      <c r="E149" s="8"/>
      <c r="F149" s="8"/>
      <c r="G149" s="26"/>
    </row>
    <row r="150" spans="1:10" ht="15" customHeight="1" x14ac:dyDescent="0.2">
      <c r="A150" s="13" t="s">
        <v>4</v>
      </c>
      <c r="B150" s="8"/>
      <c r="C150" s="8"/>
      <c r="D150" s="8"/>
      <c r="E150" s="8"/>
      <c r="F150" s="8"/>
      <c r="G150" s="26"/>
    </row>
    <row r="151" spans="1:10" x14ac:dyDescent="0.2">
      <c r="A151" s="7" t="s">
        <v>27</v>
      </c>
      <c r="B151" s="5">
        <v>4</v>
      </c>
      <c r="C151" s="44">
        <v>0.25</v>
      </c>
      <c r="D151" s="5">
        <v>4</v>
      </c>
      <c r="E151" s="5">
        <v>4</v>
      </c>
      <c r="F151" s="44">
        <v>4.666666666666667</v>
      </c>
      <c r="G151" s="49">
        <f>SUM(F151/F169)</f>
        <v>3.6316472114137487E-2</v>
      </c>
    </row>
    <row r="152" spans="1:10" x14ac:dyDescent="0.2">
      <c r="A152" s="7" t="s">
        <v>28</v>
      </c>
      <c r="B152" s="5">
        <v>9</v>
      </c>
      <c r="C152" s="44">
        <v>5.916666666666667</v>
      </c>
      <c r="D152" s="5">
        <v>11</v>
      </c>
      <c r="E152" s="5">
        <v>9</v>
      </c>
      <c r="F152" s="44">
        <v>13.416666666666666</v>
      </c>
      <c r="G152" s="49">
        <f>SUM(F152/F169)</f>
        <v>0.10440985732814526</v>
      </c>
    </row>
    <row r="153" spans="1:10" x14ac:dyDescent="0.2">
      <c r="A153" s="7" t="s">
        <v>29</v>
      </c>
      <c r="B153" s="5">
        <v>4</v>
      </c>
      <c r="C153" s="44">
        <v>5.833333333333333</v>
      </c>
      <c r="D153" s="5">
        <v>3</v>
      </c>
      <c r="E153" s="5">
        <v>2</v>
      </c>
      <c r="F153" s="44">
        <v>13.833333333333334</v>
      </c>
      <c r="G153" s="49">
        <f>SUM(F153/F169)</f>
        <v>0.10765239948119326</v>
      </c>
    </row>
    <row r="154" spans="1:10" x14ac:dyDescent="0.2">
      <c r="A154" s="7" t="s">
        <v>30</v>
      </c>
      <c r="B154" s="5">
        <v>1</v>
      </c>
      <c r="C154" s="44">
        <v>0.33333333333333331</v>
      </c>
      <c r="D154" s="5"/>
      <c r="E154" s="5"/>
      <c r="F154" s="44">
        <v>0.83333333333333337</v>
      </c>
      <c r="G154" s="49">
        <f>SUM(F154/F169)</f>
        <v>6.4850843060959796E-3</v>
      </c>
    </row>
    <row r="155" spans="1:10" x14ac:dyDescent="0.2">
      <c r="A155" s="7" t="s">
        <v>31</v>
      </c>
      <c r="B155" s="7">
        <v>1</v>
      </c>
      <c r="C155" s="47">
        <v>1.75</v>
      </c>
      <c r="D155" s="7">
        <v>2</v>
      </c>
      <c r="E155" s="7">
        <v>2</v>
      </c>
      <c r="F155" s="47">
        <v>7</v>
      </c>
      <c r="G155" s="49">
        <f>SUM(F155/F169)</f>
        <v>5.4474708171206226E-2</v>
      </c>
    </row>
    <row r="156" spans="1:10" x14ac:dyDescent="0.2">
      <c r="A156" s="7" t="s">
        <v>32</v>
      </c>
      <c r="B156" s="5">
        <v>17</v>
      </c>
      <c r="C156" s="44">
        <v>8.5833333333333339</v>
      </c>
      <c r="D156" s="5">
        <v>17</v>
      </c>
      <c r="E156" s="5">
        <v>15</v>
      </c>
      <c r="F156" s="44">
        <v>16.916666666666668</v>
      </c>
      <c r="G156" s="49">
        <f>SUM(F156/F169)</f>
        <v>0.13164721141374838</v>
      </c>
    </row>
    <row r="157" spans="1:10" x14ac:dyDescent="0.2">
      <c r="A157" s="7" t="s">
        <v>33</v>
      </c>
      <c r="B157" s="5"/>
      <c r="C157" s="44">
        <v>0</v>
      </c>
      <c r="D157" s="5"/>
      <c r="E157" s="5"/>
      <c r="F157" s="44">
        <v>0.33333333333333331</v>
      </c>
      <c r="G157" s="49">
        <f>SUM(F157/F169)</f>
        <v>2.5940337224383916E-3</v>
      </c>
    </row>
    <row r="158" spans="1:10" x14ac:dyDescent="0.2">
      <c r="A158" s="7" t="s">
        <v>34</v>
      </c>
      <c r="B158" s="5"/>
      <c r="C158" s="44">
        <v>1.5</v>
      </c>
      <c r="D158" s="5"/>
      <c r="E158" s="5">
        <v>1</v>
      </c>
      <c r="F158" s="44">
        <v>11.416666666666666</v>
      </c>
      <c r="G158" s="49">
        <f>SUM(F158/F169)</f>
        <v>8.8845654993514905E-2</v>
      </c>
    </row>
    <row r="159" spans="1:10" x14ac:dyDescent="0.2">
      <c r="A159" s="7" t="s">
        <v>35</v>
      </c>
      <c r="B159" s="5">
        <v>3</v>
      </c>
      <c r="C159" s="44">
        <v>1.1666666666666667</v>
      </c>
      <c r="D159" s="5"/>
      <c r="E159" s="5"/>
      <c r="F159" s="44">
        <v>4.5</v>
      </c>
      <c r="G159" s="49">
        <f>SUM(F159/F169)</f>
        <v>3.5019455252918288E-2</v>
      </c>
    </row>
    <row r="160" spans="1:10" x14ac:dyDescent="0.2">
      <c r="A160" s="7" t="s">
        <v>36</v>
      </c>
      <c r="B160" s="5">
        <v>3</v>
      </c>
      <c r="C160" s="44">
        <v>1.6666666666666667</v>
      </c>
      <c r="D160" s="5">
        <v>4</v>
      </c>
      <c r="E160" s="5">
        <v>3</v>
      </c>
      <c r="F160" s="44">
        <v>8.8333333333333339</v>
      </c>
      <c r="G160" s="49">
        <f>SUM(F160/F169)</f>
        <v>6.8741893644617386E-2</v>
      </c>
    </row>
    <row r="161" spans="1:10" x14ac:dyDescent="0.2">
      <c r="A161" s="7" t="s">
        <v>37</v>
      </c>
      <c r="B161" s="5"/>
      <c r="C161" s="44">
        <v>0.66666666666666663</v>
      </c>
      <c r="D161" s="5"/>
      <c r="E161" s="5"/>
      <c r="F161" s="44">
        <v>1.5833333333333333</v>
      </c>
      <c r="G161" s="49">
        <f>SUM(F161/F169)</f>
        <v>1.232166018158236E-2</v>
      </c>
    </row>
    <row r="162" spans="1:10" x14ac:dyDescent="0.2">
      <c r="A162" s="7" t="s">
        <v>38</v>
      </c>
      <c r="C162" s="44">
        <v>0.66666666666666663</v>
      </c>
      <c r="F162" s="44">
        <v>0.66666666666666663</v>
      </c>
      <c r="G162" s="49">
        <f>SUM(F162/F169)</f>
        <v>5.1880674448767832E-3</v>
      </c>
      <c r="J162" s="5" t="s">
        <v>18</v>
      </c>
    </row>
    <row r="163" spans="1:10" x14ac:dyDescent="0.2">
      <c r="A163" s="7" t="s">
        <v>39</v>
      </c>
      <c r="B163" s="5">
        <v>1</v>
      </c>
      <c r="C163" s="44">
        <v>0</v>
      </c>
      <c r="D163" s="5"/>
      <c r="E163" s="5"/>
      <c r="F163" s="44">
        <v>0.16666666666666666</v>
      </c>
      <c r="G163" s="49">
        <f>SUM(F163/F169)</f>
        <v>1.2970168612191958E-3</v>
      </c>
    </row>
    <row r="164" spans="1:10" x14ac:dyDescent="0.2">
      <c r="A164" s="7" t="s">
        <v>40</v>
      </c>
      <c r="B164" s="5">
        <v>2</v>
      </c>
      <c r="C164" s="44">
        <v>2.1666666666666665</v>
      </c>
      <c r="D164" s="5">
        <v>1</v>
      </c>
      <c r="E164" s="5">
        <v>1</v>
      </c>
      <c r="F164" s="44">
        <v>0</v>
      </c>
      <c r="G164" s="49">
        <f>SUM(F164/F169)</f>
        <v>0</v>
      </c>
    </row>
    <row r="165" spans="1:10" x14ac:dyDescent="0.2">
      <c r="A165" s="7" t="s">
        <v>41</v>
      </c>
      <c r="B165" s="5">
        <v>2</v>
      </c>
      <c r="C165" s="44">
        <v>1.0833333333333333</v>
      </c>
      <c r="D165" s="5">
        <v>2</v>
      </c>
      <c r="E165" s="5">
        <v>1</v>
      </c>
      <c r="F165" s="44">
        <v>2.0833333333333335</v>
      </c>
      <c r="G165" s="49">
        <f>SUM(F165/F169)</f>
        <v>1.621271076523995E-2</v>
      </c>
    </row>
    <row r="166" spans="1:10" x14ac:dyDescent="0.2">
      <c r="A166" s="7" t="s">
        <v>42</v>
      </c>
      <c r="B166" s="5">
        <v>14</v>
      </c>
      <c r="C166" s="44">
        <v>12.166666666666666</v>
      </c>
      <c r="D166" s="5">
        <v>11</v>
      </c>
      <c r="E166" s="5">
        <v>11</v>
      </c>
      <c r="F166" s="44">
        <v>26.416666666666668</v>
      </c>
      <c r="G166" s="49">
        <f>SUM(F166/F169)</f>
        <v>0.20557717250324256</v>
      </c>
    </row>
    <row r="167" spans="1:10" x14ac:dyDescent="0.2">
      <c r="A167" s="7" t="s">
        <v>43</v>
      </c>
      <c r="B167" s="7">
        <v>7</v>
      </c>
      <c r="C167" s="47">
        <v>1.3333333333333333</v>
      </c>
      <c r="D167" s="7">
        <v>4</v>
      </c>
      <c r="E167" s="7">
        <v>4</v>
      </c>
      <c r="F167" s="47">
        <v>6.166666666666667</v>
      </c>
      <c r="G167" s="49">
        <f>SUM(F167/F169)</f>
        <v>4.7989623865110249E-2</v>
      </c>
    </row>
    <row r="168" spans="1:10" x14ac:dyDescent="0.2">
      <c r="A168" s="7" t="s">
        <v>44</v>
      </c>
      <c r="B168" s="7">
        <v>5</v>
      </c>
      <c r="C168" s="47">
        <v>0.66666666666666663</v>
      </c>
      <c r="D168" s="7">
        <v>4</v>
      </c>
      <c r="E168" s="7"/>
      <c r="F168" s="47">
        <v>9.6666666666666661</v>
      </c>
      <c r="G168" s="49">
        <f>SUM(F168/F169)</f>
        <v>7.5226977950713356E-2</v>
      </c>
    </row>
    <row r="169" spans="1:10" ht="13.5" thickBot="1" x14ac:dyDescent="0.25">
      <c r="A169" s="33" t="s">
        <v>0</v>
      </c>
      <c r="B169" s="36">
        <f>SUM(B151:B168)</f>
        <v>73</v>
      </c>
      <c r="C169" s="36">
        <f t="shared" ref="C169:F169" si="61">SUM(C151:C168)</f>
        <v>45.750000000000007</v>
      </c>
      <c r="D169" s="36">
        <f t="shared" si="61"/>
        <v>63</v>
      </c>
      <c r="E169" s="36">
        <f t="shared" si="61"/>
        <v>53</v>
      </c>
      <c r="F169" s="36">
        <f t="shared" si="61"/>
        <v>128.5</v>
      </c>
      <c r="G169" s="35">
        <f>SUM(G151:G168)</f>
        <v>1</v>
      </c>
    </row>
    <row r="170" spans="1:10" ht="13.5" thickTop="1" x14ac:dyDescent="0.2">
      <c r="B170" s="8"/>
      <c r="C170" s="8"/>
      <c r="D170" s="8"/>
      <c r="E170" s="8"/>
      <c r="F170" s="8"/>
      <c r="G170" s="26"/>
    </row>
    <row r="171" spans="1:10" x14ac:dyDescent="0.2">
      <c r="A171" s="13" t="s">
        <v>5</v>
      </c>
      <c r="B171" s="8"/>
      <c r="C171" s="8"/>
      <c r="D171" s="8"/>
      <c r="E171" s="8"/>
      <c r="F171" s="8"/>
      <c r="G171" s="26"/>
    </row>
    <row r="172" spans="1:10" x14ac:dyDescent="0.2">
      <c r="A172" s="7" t="s">
        <v>27</v>
      </c>
      <c r="B172" s="7">
        <v>7</v>
      </c>
      <c r="C172" s="47">
        <v>5.666666666666667</v>
      </c>
      <c r="D172" s="7">
        <v>9</v>
      </c>
      <c r="E172" s="47">
        <v>7.916666666666667</v>
      </c>
      <c r="F172" s="47">
        <v>18.916666666666668</v>
      </c>
      <c r="G172" s="49">
        <f>SUM(F172/F190)</f>
        <v>1.7991598636759927E-2</v>
      </c>
    </row>
    <row r="173" spans="1:10" x14ac:dyDescent="0.2">
      <c r="A173" s="7" t="s">
        <v>28</v>
      </c>
      <c r="B173" s="7">
        <v>89</v>
      </c>
      <c r="C173" s="47">
        <v>103.25</v>
      </c>
      <c r="D173" s="7">
        <v>65</v>
      </c>
      <c r="E173" s="47">
        <v>69.916666666666671</v>
      </c>
      <c r="F173" s="47">
        <v>99.083333333333329</v>
      </c>
      <c r="G173" s="49">
        <f>SUM(F173/F190)</f>
        <v>9.4237932947610362E-2</v>
      </c>
    </row>
    <row r="174" spans="1:10" x14ac:dyDescent="0.2">
      <c r="A174" s="7" t="s">
        <v>29</v>
      </c>
      <c r="B174" s="7">
        <v>58</v>
      </c>
      <c r="C174" s="47">
        <v>44.25</v>
      </c>
      <c r="D174" s="7">
        <v>55</v>
      </c>
      <c r="E174" s="47">
        <v>66.666666666666671</v>
      </c>
      <c r="F174" s="47">
        <v>128.5</v>
      </c>
      <c r="G174" s="49">
        <f>SUM(F174/F190)</f>
        <v>0.12221605769992866</v>
      </c>
    </row>
    <row r="175" spans="1:10" x14ac:dyDescent="0.2">
      <c r="A175" s="7" t="s">
        <v>30</v>
      </c>
      <c r="B175" s="7">
        <v>7</v>
      </c>
      <c r="C175" s="47">
        <v>6</v>
      </c>
      <c r="D175" s="7">
        <v>8</v>
      </c>
      <c r="E175" s="47">
        <v>7.166666666666667</v>
      </c>
      <c r="F175" s="47">
        <v>9</v>
      </c>
      <c r="G175" s="49">
        <f>SUM(F175/F190)</f>
        <v>8.5598795276214633E-3</v>
      </c>
    </row>
    <row r="176" spans="1:10" x14ac:dyDescent="0.2">
      <c r="A176" s="7" t="s">
        <v>31</v>
      </c>
      <c r="B176" s="7">
        <v>22</v>
      </c>
      <c r="C176" s="47">
        <v>21.916666666666668</v>
      </c>
      <c r="D176" s="7">
        <v>20</v>
      </c>
      <c r="E176" s="47">
        <v>27.833333333333332</v>
      </c>
      <c r="F176" s="47">
        <v>71.25</v>
      </c>
      <c r="G176" s="49">
        <f>SUM(F176/F190)</f>
        <v>6.7765712927003244E-2</v>
      </c>
    </row>
    <row r="177" spans="1:7" x14ac:dyDescent="0.2">
      <c r="A177" s="7" t="s">
        <v>32</v>
      </c>
      <c r="B177" s="7">
        <v>97</v>
      </c>
      <c r="C177" s="47">
        <v>67.75</v>
      </c>
      <c r="D177" s="7">
        <v>95</v>
      </c>
      <c r="E177" s="47">
        <v>83.666666666666671</v>
      </c>
      <c r="F177" s="47">
        <v>154.58333333333334</v>
      </c>
      <c r="G177" s="49">
        <f>SUM(F177/F190)</f>
        <v>0.14702385670127605</v>
      </c>
    </row>
    <row r="178" spans="1:7" x14ac:dyDescent="0.2">
      <c r="A178" s="7" t="s">
        <v>33</v>
      </c>
      <c r="B178" s="7">
        <v>2</v>
      </c>
      <c r="C178" s="47">
        <v>0.83333333333333337</v>
      </c>
      <c r="D178" s="7"/>
      <c r="E178" s="47">
        <v>1.3333333333333333</v>
      </c>
      <c r="F178" s="47">
        <v>6.166666666666667</v>
      </c>
      <c r="G178" s="49">
        <f>SUM(F178/F190)</f>
        <v>5.8651026392961877E-3</v>
      </c>
    </row>
    <row r="179" spans="1:7" x14ac:dyDescent="0.2">
      <c r="A179" s="7" t="s">
        <v>34</v>
      </c>
      <c r="B179" s="7">
        <v>26</v>
      </c>
      <c r="C179" s="47">
        <v>17</v>
      </c>
      <c r="D179" s="7">
        <v>21</v>
      </c>
      <c r="E179" s="47">
        <v>30.333333333333332</v>
      </c>
      <c r="F179" s="47">
        <v>84.75</v>
      </c>
      <c r="G179" s="49">
        <f>SUM(F179/F190)</f>
        <v>8.0605532218435444E-2</v>
      </c>
    </row>
    <row r="180" spans="1:7" x14ac:dyDescent="0.2">
      <c r="A180" s="7" t="s">
        <v>35</v>
      </c>
      <c r="B180" s="7">
        <v>34</v>
      </c>
      <c r="C180" s="47">
        <v>23.333333333333332</v>
      </c>
      <c r="D180" s="7">
        <v>27</v>
      </c>
      <c r="E180" s="47">
        <v>31.5</v>
      </c>
      <c r="F180" s="47">
        <v>73.75</v>
      </c>
      <c r="G180" s="49">
        <f>SUM(F180/F190)</f>
        <v>7.0143457240231424E-2</v>
      </c>
    </row>
    <row r="181" spans="1:7" x14ac:dyDescent="0.2">
      <c r="A181" s="7" t="s">
        <v>36</v>
      </c>
      <c r="B181" s="7">
        <v>17</v>
      </c>
      <c r="C181" s="47">
        <v>11.25</v>
      </c>
      <c r="D181" s="7">
        <v>10</v>
      </c>
      <c r="E181" s="47">
        <v>20.083333333333332</v>
      </c>
      <c r="F181" s="47">
        <v>58.083333333333336</v>
      </c>
      <c r="G181" s="49">
        <f>SUM(F181/F190)</f>
        <v>5.5242926210668147E-2</v>
      </c>
    </row>
    <row r="182" spans="1:7" x14ac:dyDescent="0.2">
      <c r="A182" s="7" t="s">
        <v>37</v>
      </c>
      <c r="B182" s="7">
        <v>6</v>
      </c>
      <c r="C182" s="47">
        <v>5.583333333333333</v>
      </c>
      <c r="D182" s="7">
        <v>6</v>
      </c>
      <c r="E182" s="47">
        <v>9.5</v>
      </c>
      <c r="F182" s="47">
        <v>9</v>
      </c>
      <c r="G182" s="49">
        <f>SUM(F182/F190)</f>
        <v>8.5598795276214633E-3</v>
      </c>
    </row>
    <row r="183" spans="1:7" x14ac:dyDescent="0.2">
      <c r="A183" s="7" t="s">
        <v>38</v>
      </c>
      <c r="B183" s="7">
        <v>11</v>
      </c>
      <c r="C183" s="47">
        <v>8.25</v>
      </c>
      <c r="D183" s="7">
        <v>8</v>
      </c>
      <c r="E183" s="47">
        <v>10.25</v>
      </c>
      <c r="F183" s="47">
        <v>14.333333333333334</v>
      </c>
      <c r="G183" s="49">
        <f>SUM(F183/F190)</f>
        <v>1.3632400729174923E-2</v>
      </c>
    </row>
    <row r="184" spans="1:7" x14ac:dyDescent="0.2">
      <c r="A184" s="7" t="s">
        <v>39</v>
      </c>
      <c r="B184" s="7">
        <v>14</v>
      </c>
      <c r="C184" s="47">
        <v>2.75</v>
      </c>
      <c r="D184" s="7">
        <v>6</v>
      </c>
      <c r="E184" s="47">
        <v>5.166666666666667</v>
      </c>
      <c r="F184" s="47">
        <v>11.166666666666666</v>
      </c>
      <c r="G184" s="49">
        <f>SUM(F184/F190)</f>
        <v>1.0620591265752554E-2</v>
      </c>
    </row>
    <row r="185" spans="1:7" x14ac:dyDescent="0.2">
      <c r="A185" s="7" t="s">
        <v>40</v>
      </c>
      <c r="B185" s="7">
        <v>11</v>
      </c>
      <c r="C185" s="47">
        <v>10.333333333333334</v>
      </c>
      <c r="D185" s="7">
        <v>11</v>
      </c>
      <c r="E185" s="47">
        <v>12.25</v>
      </c>
      <c r="F185" s="47">
        <v>17.583333333333332</v>
      </c>
      <c r="G185" s="49">
        <f>SUM(F185/F190)</f>
        <v>1.6723468336371561E-2</v>
      </c>
    </row>
    <row r="186" spans="1:7" x14ac:dyDescent="0.2">
      <c r="A186" s="7" t="s">
        <v>41</v>
      </c>
      <c r="B186" s="7">
        <v>21</v>
      </c>
      <c r="C186" s="47">
        <v>18.166666666666668</v>
      </c>
      <c r="D186" s="7">
        <v>18</v>
      </c>
      <c r="E186" s="47">
        <v>21.333333333333332</v>
      </c>
      <c r="F186" s="47">
        <v>27</v>
      </c>
      <c r="G186" s="49">
        <f>SUM(F186/F190)</f>
        <v>2.5679638582864386E-2</v>
      </c>
    </row>
    <row r="187" spans="1:7" x14ac:dyDescent="0.2">
      <c r="A187" s="7" t="s">
        <v>42</v>
      </c>
      <c r="B187" s="7">
        <v>60</v>
      </c>
      <c r="C187" s="47">
        <v>70.5</v>
      </c>
      <c r="D187" s="7">
        <v>56</v>
      </c>
      <c r="E187" s="47">
        <v>98.416666666666671</v>
      </c>
      <c r="F187" s="47">
        <v>171.5</v>
      </c>
      <c r="G187" s="49">
        <f>SUM(F187/F190)</f>
        <v>0.16311325988745343</v>
      </c>
    </row>
    <row r="188" spans="1:7" x14ac:dyDescent="0.2">
      <c r="A188" s="11" t="s">
        <v>43</v>
      </c>
      <c r="B188" s="7">
        <v>27</v>
      </c>
      <c r="C188" s="47">
        <v>17</v>
      </c>
      <c r="D188" s="7">
        <v>21</v>
      </c>
      <c r="E188" s="47">
        <v>19.583333333333332</v>
      </c>
      <c r="F188" s="47">
        <v>39.25</v>
      </c>
      <c r="G188" s="49">
        <f>SUM(F188/F190)</f>
        <v>3.7330585717682489E-2</v>
      </c>
    </row>
    <row r="189" spans="1:7" x14ac:dyDescent="0.2">
      <c r="A189" s="7" t="s">
        <v>44</v>
      </c>
      <c r="B189" s="7">
        <v>29</v>
      </c>
      <c r="C189" s="47">
        <v>5.666666666666667</v>
      </c>
      <c r="D189" s="7">
        <v>25</v>
      </c>
      <c r="E189" s="47">
        <v>12.25</v>
      </c>
      <c r="F189" s="47">
        <v>57.5</v>
      </c>
      <c r="G189" s="49">
        <f>SUM(F189/F190)</f>
        <v>5.468811920424823E-2</v>
      </c>
    </row>
    <row r="190" spans="1:7" ht="13.5" thickBot="1" x14ac:dyDescent="0.25">
      <c r="A190" s="33" t="s">
        <v>0</v>
      </c>
      <c r="B190" s="36">
        <f>SUM(B172:B189)</f>
        <v>538</v>
      </c>
      <c r="C190" s="36">
        <f t="shared" ref="C190:F190" si="62">SUM(C172:C189)</f>
        <v>439.5</v>
      </c>
      <c r="D190" s="36">
        <f t="shared" si="62"/>
        <v>461</v>
      </c>
      <c r="E190" s="36">
        <f t="shared" si="62"/>
        <v>535.16666666666663</v>
      </c>
      <c r="F190" s="36">
        <f t="shared" si="62"/>
        <v>1051.4166666666667</v>
      </c>
      <c r="G190" s="35">
        <f>SUM(G172:G189)</f>
        <v>0.99999999999999989</v>
      </c>
    </row>
    <row r="191" spans="1:7" ht="13.5" thickTop="1" x14ac:dyDescent="0.2">
      <c r="B191" s="8"/>
      <c r="C191" s="8"/>
      <c r="D191" s="8"/>
      <c r="E191" s="8"/>
      <c r="F191" s="8"/>
      <c r="G191" s="26"/>
    </row>
    <row r="192" spans="1:7" x14ac:dyDescent="0.2">
      <c r="A192" s="13" t="s">
        <v>6</v>
      </c>
      <c r="B192" s="8"/>
      <c r="C192" s="8"/>
      <c r="D192" s="8"/>
      <c r="E192" s="8"/>
      <c r="F192" s="8"/>
      <c r="G192" s="26"/>
    </row>
    <row r="193" spans="1:7" x14ac:dyDescent="0.2">
      <c r="A193" s="7" t="s">
        <v>27</v>
      </c>
      <c r="B193" s="7">
        <v>3</v>
      </c>
      <c r="C193" s="47">
        <v>3.5</v>
      </c>
      <c r="D193" s="7">
        <v>4</v>
      </c>
      <c r="E193" s="47">
        <v>3.25</v>
      </c>
      <c r="F193" s="47">
        <v>2.4166666666666665</v>
      </c>
      <c r="G193" s="49">
        <f>SUM(F193/F211)</f>
        <v>7.2301171777611568E-3</v>
      </c>
    </row>
    <row r="194" spans="1:7" x14ac:dyDescent="0.2">
      <c r="A194" s="7" t="s">
        <v>28</v>
      </c>
      <c r="B194" s="7">
        <v>24</v>
      </c>
      <c r="C194" s="47">
        <v>23.333333333333332</v>
      </c>
      <c r="D194" s="7">
        <v>13</v>
      </c>
      <c r="E194" s="47">
        <v>31.166666666666668</v>
      </c>
      <c r="F194" s="47">
        <v>39.833333333333336</v>
      </c>
      <c r="G194" s="49">
        <f>SUM(F194/F211)</f>
        <v>0.11917227624033908</v>
      </c>
    </row>
    <row r="195" spans="1:7" x14ac:dyDescent="0.2">
      <c r="A195" s="7" t="s">
        <v>29</v>
      </c>
      <c r="B195" s="7">
        <v>20</v>
      </c>
      <c r="C195" s="47">
        <v>11.25</v>
      </c>
      <c r="D195" s="7">
        <v>22</v>
      </c>
      <c r="E195" s="47">
        <v>15.583333333333334</v>
      </c>
      <c r="F195" s="47">
        <v>24.666666666666668</v>
      </c>
      <c r="G195" s="49">
        <f>SUM(F195/F211)</f>
        <v>7.3797058090251805E-2</v>
      </c>
    </row>
    <row r="196" spans="1:7" x14ac:dyDescent="0.2">
      <c r="A196" s="7" t="s">
        <v>30</v>
      </c>
      <c r="B196" s="7">
        <v>2</v>
      </c>
      <c r="C196" s="47">
        <v>8.3333333333333329E-2</v>
      </c>
      <c r="D196" s="7">
        <v>1</v>
      </c>
      <c r="E196" s="47">
        <v>1</v>
      </c>
      <c r="F196" s="47">
        <v>3.4166666666666665</v>
      </c>
      <c r="G196" s="49">
        <f>SUM(F196/F211)</f>
        <v>1.0221889803041635E-2</v>
      </c>
    </row>
    <row r="197" spans="1:7" x14ac:dyDescent="0.2">
      <c r="A197" s="7" t="s">
        <v>31</v>
      </c>
      <c r="B197" s="7">
        <v>16</v>
      </c>
      <c r="C197" s="47">
        <v>9.75</v>
      </c>
      <c r="D197" s="7">
        <v>15</v>
      </c>
      <c r="E197" s="47">
        <v>4.75</v>
      </c>
      <c r="F197" s="47">
        <v>13.083333333333334</v>
      </c>
      <c r="G197" s="49">
        <f>SUM(F197/F211)</f>
        <v>3.9142358514086262E-2</v>
      </c>
    </row>
    <row r="198" spans="1:7" x14ac:dyDescent="0.2">
      <c r="A198" s="7" t="s">
        <v>32</v>
      </c>
      <c r="B198" s="7">
        <v>27</v>
      </c>
      <c r="C198" s="47">
        <v>15.666666666666666</v>
      </c>
      <c r="D198" s="7">
        <v>21</v>
      </c>
      <c r="E198" s="47">
        <v>28</v>
      </c>
      <c r="F198" s="47">
        <v>32.75</v>
      </c>
      <c r="G198" s="49">
        <f>SUM(F198/F211)</f>
        <v>9.7980553477935675E-2</v>
      </c>
    </row>
    <row r="199" spans="1:7" x14ac:dyDescent="0.2">
      <c r="A199" s="7" t="s">
        <v>33</v>
      </c>
      <c r="B199" s="7"/>
      <c r="C199" s="47">
        <v>0</v>
      </c>
      <c r="D199" s="7"/>
      <c r="E199" s="47">
        <v>0.58333333333333337</v>
      </c>
      <c r="F199" s="47">
        <v>0.33333333333333331</v>
      </c>
      <c r="G199" s="49">
        <f>SUM(F199/F211)</f>
        <v>9.9725754176015961E-4</v>
      </c>
    </row>
    <row r="200" spans="1:7" x14ac:dyDescent="0.2">
      <c r="A200" s="7" t="s">
        <v>34</v>
      </c>
      <c r="B200" s="7">
        <v>8</v>
      </c>
      <c r="C200" s="47">
        <v>6.166666666666667</v>
      </c>
      <c r="D200" s="7">
        <v>6</v>
      </c>
      <c r="E200" s="47">
        <v>10</v>
      </c>
      <c r="F200" s="47">
        <v>68.583333333333329</v>
      </c>
      <c r="G200" s="49">
        <f>SUM(F200/F211)</f>
        <v>0.20518573921715283</v>
      </c>
    </row>
    <row r="201" spans="1:7" x14ac:dyDescent="0.2">
      <c r="A201" s="7" t="s">
        <v>35</v>
      </c>
      <c r="B201" s="7">
        <v>7</v>
      </c>
      <c r="C201" s="47">
        <v>5.833333333333333</v>
      </c>
      <c r="D201" s="7">
        <v>5</v>
      </c>
      <c r="E201" s="47">
        <v>4.416666666666667</v>
      </c>
      <c r="F201" s="47">
        <v>18.5</v>
      </c>
      <c r="G201" s="49">
        <f>SUM(F201/F211)</f>
        <v>5.5347793567688854E-2</v>
      </c>
    </row>
    <row r="202" spans="1:7" x14ac:dyDescent="0.2">
      <c r="A202" s="7" t="s">
        <v>36</v>
      </c>
      <c r="B202" s="7">
        <v>8</v>
      </c>
      <c r="C202" s="47">
        <v>8.1666666666666661</v>
      </c>
      <c r="D202" s="7">
        <v>6</v>
      </c>
      <c r="E202" s="47">
        <v>6.75</v>
      </c>
      <c r="F202" s="47">
        <v>19.166666666666668</v>
      </c>
      <c r="G202" s="49">
        <f>SUM(F202/F211)</f>
        <v>5.7342308651209178E-2</v>
      </c>
    </row>
    <row r="203" spans="1:7" x14ac:dyDescent="0.2">
      <c r="A203" s="7" t="s">
        <v>37</v>
      </c>
      <c r="B203" s="7">
        <v>1</v>
      </c>
      <c r="C203" s="47">
        <v>0.75</v>
      </c>
      <c r="D203" s="7">
        <v>1</v>
      </c>
      <c r="E203" s="47">
        <v>1.25</v>
      </c>
      <c r="F203" s="47">
        <v>4.166666666666667</v>
      </c>
      <c r="G203" s="49">
        <f>SUM(F203/F211)</f>
        <v>1.2465719272001996E-2</v>
      </c>
    </row>
    <row r="204" spans="1:7" x14ac:dyDescent="0.2">
      <c r="A204" s="7" t="s">
        <v>38</v>
      </c>
      <c r="B204" s="7">
        <v>4</v>
      </c>
      <c r="C204" s="47">
        <v>1.3333333333333333</v>
      </c>
      <c r="D204" s="7">
        <v>1</v>
      </c>
      <c r="E204" s="47">
        <v>6.75</v>
      </c>
      <c r="F204" s="47">
        <v>7</v>
      </c>
      <c r="G204" s="49">
        <f>SUM(F204/F211)</f>
        <v>2.0942408376963352E-2</v>
      </c>
    </row>
    <row r="205" spans="1:7" x14ac:dyDescent="0.2">
      <c r="A205" s="7" t="s">
        <v>39</v>
      </c>
      <c r="B205" s="7">
        <v>4</v>
      </c>
      <c r="C205" s="47">
        <v>2.3333333333333335</v>
      </c>
      <c r="D205" s="7">
        <v>3</v>
      </c>
      <c r="E205" s="47">
        <v>3.4166666666666665</v>
      </c>
      <c r="F205" s="47">
        <v>7.5</v>
      </c>
      <c r="G205" s="49">
        <f>SUM(F205/F211)</f>
        <v>2.243829468960359E-2</v>
      </c>
    </row>
    <row r="206" spans="1:7" x14ac:dyDescent="0.2">
      <c r="A206" s="7" t="s">
        <v>40</v>
      </c>
      <c r="B206" s="7">
        <v>6</v>
      </c>
      <c r="C206" s="47">
        <v>1.4166666666666667</v>
      </c>
      <c r="D206" s="7">
        <v>6</v>
      </c>
      <c r="E206" s="47">
        <v>1.75</v>
      </c>
      <c r="F206" s="47">
        <v>2.3333333333333335</v>
      </c>
      <c r="G206" s="49">
        <f>SUM(F206/F211)</f>
        <v>6.9808027923211171E-3</v>
      </c>
    </row>
    <row r="207" spans="1:7" x14ac:dyDescent="0.2">
      <c r="A207" s="7" t="s">
        <v>41</v>
      </c>
      <c r="B207" s="7">
        <v>7</v>
      </c>
      <c r="C207" s="47">
        <v>6.666666666666667</v>
      </c>
      <c r="D207" s="7">
        <v>8</v>
      </c>
      <c r="E207" s="47">
        <v>6.666666666666667</v>
      </c>
      <c r="F207" s="47">
        <v>9.25</v>
      </c>
      <c r="G207" s="49">
        <f>SUM(F207/F211)</f>
        <v>2.7673896783844427E-2</v>
      </c>
    </row>
    <row r="208" spans="1:7" x14ac:dyDescent="0.2">
      <c r="A208" s="7" t="s">
        <v>42</v>
      </c>
      <c r="B208" s="7">
        <v>18</v>
      </c>
      <c r="C208" s="47">
        <v>12.666666666666666</v>
      </c>
      <c r="D208" s="7">
        <v>13</v>
      </c>
      <c r="E208" s="47">
        <v>22.5</v>
      </c>
      <c r="F208" s="47">
        <v>46.166666666666664</v>
      </c>
      <c r="G208" s="49">
        <f>SUM(F208/F211)</f>
        <v>0.13812016953378209</v>
      </c>
    </row>
    <row r="209" spans="1:7" x14ac:dyDescent="0.2">
      <c r="A209" s="7" t="s">
        <v>43</v>
      </c>
      <c r="B209" s="7">
        <v>8</v>
      </c>
      <c r="C209" s="47">
        <v>4.583333333333333</v>
      </c>
      <c r="D209" s="7">
        <v>7</v>
      </c>
      <c r="E209" s="47">
        <v>6.333333333333333</v>
      </c>
      <c r="F209" s="47">
        <v>15.166666666666666</v>
      </c>
      <c r="G209" s="49">
        <f>SUM(F209/F211)</f>
        <v>4.5375218150087257E-2</v>
      </c>
    </row>
    <row r="210" spans="1:7" x14ac:dyDescent="0.2">
      <c r="A210" s="7" t="s">
        <v>44</v>
      </c>
      <c r="B210" s="7">
        <v>16</v>
      </c>
      <c r="C210" s="47">
        <v>1.75</v>
      </c>
      <c r="D210" s="7">
        <v>16</v>
      </c>
      <c r="E210" s="47">
        <v>3.6666666666666665</v>
      </c>
      <c r="F210" s="47">
        <v>19.916666666666668</v>
      </c>
      <c r="G210" s="49">
        <f>SUM(F210/F211)</f>
        <v>5.9586138120169538E-2</v>
      </c>
    </row>
    <row r="211" spans="1:7" ht="13.5" thickBot="1" x14ac:dyDescent="0.25">
      <c r="A211" s="33" t="s">
        <v>0</v>
      </c>
      <c r="B211" s="36">
        <f t="shared" ref="B211:F211" si="63">SUM(B193:B210)</f>
        <v>179</v>
      </c>
      <c r="C211" s="36">
        <f t="shared" si="63"/>
        <v>115.25</v>
      </c>
      <c r="D211" s="36">
        <f t="shared" si="63"/>
        <v>148</v>
      </c>
      <c r="E211" s="36">
        <f t="shared" si="63"/>
        <v>157.83333333333334</v>
      </c>
      <c r="F211" s="36">
        <f t="shared" si="63"/>
        <v>334.25</v>
      </c>
      <c r="G211" s="35">
        <f>SUM(G193:G210)</f>
        <v>1</v>
      </c>
    </row>
    <row r="212" spans="1:7" ht="13.5" thickTop="1" x14ac:dyDescent="0.2">
      <c r="B212" s="8"/>
      <c r="C212" s="8"/>
      <c r="D212" s="8"/>
      <c r="E212" s="8"/>
      <c r="F212" s="8"/>
      <c r="G212" s="26"/>
    </row>
    <row r="213" spans="1:7" x14ac:dyDescent="0.2">
      <c r="A213" s="13" t="s">
        <v>7</v>
      </c>
      <c r="B213" s="8"/>
      <c r="C213" s="8"/>
      <c r="D213" s="8"/>
      <c r="E213" s="8"/>
      <c r="F213" s="8"/>
      <c r="G213" s="26"/>
    </row>
    <row r="214" spans="1:7" x14ac:dyDescent="0.2">
      <c r="A214" s="7" t="s">
        <v>27</v>
      </c>
      <c r="B214" s="7">
        <v>18</v>
      </c>
      <c r="C214" s="47">
        <v>9.0833333333333339</v>
      </c>
      <c r="D214" s="7">
        <v>16</v>
      </c>
      <c r="E214" s="47">
        <v>10.916666666666666</v>
      </c>
      <c r="F214" s="47">
        <v>28.166666666666668</v>
      </c>
      <c r="G214" s="49">
        <f>SUM(F214/F232)</f>
        <v>2.5996000615289953E-2</v>
      </c>
    </row>
    <row r="215" spans="1:7" x14ac:dyDescent="0.2">
      <c r="A215" s="7" t="s">
        <v>28</v>
      </c>
      <c r="B215" s="7">
        <v>42</v>
      </c>
      <c r="C215" s="47">
        <v>61.25</v>
      </c>
      <c r="D215" s="7">
        <v>43</v>
      </c>
      <c r="E215" s="47">
        <v>41.833333333333336</v>
      </c>
      <c r="F215" s="47">
        <v>76.333333333333329</v>
      </c>
      <c r="G215" s="49">
        <f>SUM(F215/F232)</f>
        <v>7.0450699892324234E-2</v>
      </c>
    </row>
    <row r="216" spans="1:7" x14ac:dyDescent="0.2">
      <c r="A216" s="7" t="s">
        <v>29</v>
      </c>
      <c r="B216" s="7">
        <v>41</v>
      </c>
      <c r="C216" s="47">
        <v>24.25</v>
      </c>
      <c r="D216" s="7">
        <v>26</v>
      </c>
      <c r="E216" s="47">
        <v>51.333333333333336</v>
      </c>
      <c r="F216" s="47">
        <v>113.75</v>
      </c>
      <c r="G216" s="49">
        <f>SUM(F216/F232)</f>
        <v>0.10498384863867095</v>
      </c>
    </row>
    <row r="217" spans="1:7" x14ac:dyDescent="0.2">
      <c r="A217" s="7" t="s">
        <v>30</v>
      </c>
      <c r="B217" s="7">
        <v>4</v>
      </c>
      <c r="C217" s="47">
        <v>0.5</v>
      </c>
      <c r="D217" s="7">
        <v>3</v>
      </c>
      <c r="E217" s="47">
        <v>3.8333333333333335</v>
      </c>
      <c r="F217" s="47">
        <v>8.75</v>
      </c>
      <c r="G217" s="49">
        <f>SUM(F217/F232)</f>
        <v>8.0756806645131494E-3</v>
      </c>
    </row>
    <row r="218" spans="1:7" x14ac:dyDescent="0.2">
      <c r="A218" s="7" t="s">
        <v>31</v>
      </c>
      <c r="B218" s="7">
        <v>22</v>
      </c>
      <c r="C218" s="47">
        <v>11.166666666666666</v>
      </c>
      <c r="D218" s="7">
        <v>14</v>
      </c>
      <c r="E218" s="47">
        <v>19.333333333333332</v>
      </c>
      <c r="F218" s="47">
        <v>64.083333333333329</v>
      </c>
      <c r="G218" s="49">
        <f>SUM(F218/F232)</f>
        <v>5.9144746962005827E-2</v>
      </c>
    </row>
    <row r="219" spans="1:7" x14ac:dyDescent="0.2">
      <c r="A219" s="7" t="s">
        <v>32</v>
      </c>
      <c r="B219" s="7">
        <v>49</v>
      </c>
      <c r="C219" s="47">
        <v>40.166666666666664</v>
      </c>
      <c r="D219" s="7">
        <v>53</v>
      </c>
      <c r="E219" s="47">
        <v>50.833333333333336</v>
      </c>
      <c r="F219" s="47">
        <v>117.66666666666667</v>
      </c>
      <c r="G219" s="49">
        <f>SUM(F219/F232)</f>
        <v>0.10859867712659589</v>
      </c>
    </row>
    <row r="220" spans="1:7" x14ac:dyDescent="0.2">
      <c r="A220" s="7" t="s">
        <v>33</v>
      </c>
      <c r="B220" s="7"/>
      <c r="C220" s="47">
        <v>0.5</v>
      </c>
      <c r="D220" s="7"/>
      <c r="E220" s="47">
        <v>4.25</v>
      </c>
      <c r="F220" s="47">
        <v>10.25</v>
      </c>
      <c r="G220" s="49">
        <f>SUM(F220/F232)</f>
        <v>9.4600830641439759E-3</v>
      </c>
    </row>
    <row r="221" spans="1:7" x14ac:dyDescent="0.2">
      <c r="A221" s="7" t="s">
        <v>34</v>
      </c>
      <c r="B221" s="7">
        <v>16</v>
      </c>
      <c r="C221" s="47">
        <v>6.666666666666667</v>
      </c>
      <c r="D221" s="7">
        <v>14</v>
      </c>
      <c r="E221" s="47">
        <v>19.25</v>
      </c>
      <c r="F221" s="47">
        <v>165.33333333333334</v>
      </c>
      <c r="G221" s="49">
        <f>SUM(F221/F232)</f>
        <v>0.15259190893708657</v>
      </c>
    </row>
    <row r="222" spans="1:7" x14ac:dyDescent="0.2">
      <c r="A222" s="7" t="s">
        <v>35</v>
      </c>
      <c r="B222" s="7">
        <v>25</v>
      </c>
      <c r="C222" s="47">
        <v>14.666666666666666</v>
      </c>
      <c r="D222" s="7">
        <v>22</v>
      </c>
      <c r="E222" s="47">
        <v>20.583333333333332</v>
      </c>
      <c r="F222" s="47">
        <v>86.166666666666671</v>
      </c>
      <c r="G222" s="49">
        <f>SUM(F222/F232)</f>
        <v>7.9526226734348546E-2</v>
      </c>
    </row>
    <row r="223" spans="1:7" x14ac:dyDescent="0.2">
      <c r="A223" s="7" t="s">
        <v>36</v>
      </c>
      <c r="B223" s="7">
        <v>11</v>
      </c>
      <c r="C223" s="47">
        <v>7.333333333333333</v>
      </c>
      <c r="D223" s="7">
        <v>12</v>
      </c>
      <c r="E223" s="47">
        <v>14.75</v>
      </c>
      <c r="F223" s="47">
        <v>79.5</v>
      </c>
      <c r="G223" s="49">
        <f>SUM(F223/F232)</f>
        <v>7.3373327180433767E-2</v>
      </c>
    </row>
    <row r="224" spans="1:7" x14ac:dyDescent="0.2">
      <c r="A224" s="7" t="s">
        <v>37</v>
      </c>
      <c r="B224" s="7">
        <v>3</v>
      </c>
      <c r="C224" s="47">
        <v>1.5833333333333333</v>
      </c>
      <c r="D224" s="7">
        <v>4</v>
      </c>
      <c r="E224" s="47">
        <v>3.5833333333333335</v>
      </c>
      <c r="F224" s="47">
        <v>8.9166666666666661</v>
      </c>
      <c r="G224" s="49">
        <f>SUM(F224/F232)</f>
        <v>8.2295031533610192E-3</v>
      </c>
    </row>
    <row r="225" spans="1:10" x14ac:dyDescent="0.2">
      <c r="A225" s="7" t="s">
        <v>38</v>
      </c>
      <c r="B225" s="7">
        <v>6</v>
      </c>
      <c r="C225" s="47">
        <v>5.25</v>
      </c>
      <c r="D225" s="7">
        <v>8</v>
      </c>
      <c r="E225" s="47">
        <v>5.583333333333333</v>
      </c>
      <c r="F225" s="47">
        <v>12.25</v>
      </c>
      <c r="G225" s="49">
        <f>SUM(F225/F232)</f>
        <v>1.130595293031841E-2</v>
      </c>
    </row>
    <row r="226" spans="1:10" x14ac:dyDescent="0.2">
      <c r="A226" s="7" t="s">
        <v>39</v>
      </c>
      <c r="B226" s="7">
        <v>6</v>
      </c>
      <c r="C226" s="47">
        <v>6.333333333333333</v>
      </c>
      <c r="D226" s="7">
        <v>10</v>
      </c>
      <c r="E226" s="47">
        <v>6</v>
      </c>
      <c r="F226" s="47">
        <v>15.833333333333334</v>
      </c>
      <c r="G226" s="49">
        <f>SUM(F226/F232)</f>
        <v>1.4613136440547606E-2</v>
      </c>
    </row>
    <row r="227" spans="1:10" x14ac:dyDescent="0.2">
      <c r="A227" s="7" t="s">
        <v>40</v>
      </c>
      <c r="B227" s="7">
        <v>7</v>
      </c>
      <c r="C227" s="47">
        <v>4.583333333333333</v>
      </c>
      <c r="D227" s="7">
        <v>1</v>
      </c>
      <c r="E227" s="47">
        <v>4.583333333333333</v>
      </c>
      <c r="F227" s="47">
        <v>17.833333333333332</v>
      </c>
      <c r="G227" s="49">
        <f>SUM(F227/F232)</f>
        <v>1.6459006306722038E-2</v>
      </c>
    </row>
    <row r="228" spans="1:10" x14ac:dyDescent="0.2">
      <c r="A228" s="7" t="s">
        <v>41</v>
      </c>
      <c r="B228" s="7">
        <v>23</v>
      </c>
      <c r="C228" s="47">
        <v>24</v>
      </c>
      <c r="D228" s="7">
        <v>20</v>
      </c>
      <c r="E228" s="47">
        <v>21.916666666666668</v>
      </c>
      <c r="F228" s="47">
        <v>53.833333333333336</v>
      </c>
      <c r="G228" s="49">
        <f>SUM(F228/F232)</f>
        <v>4.9684663897861858E-2</v>
      </c>
    </row>
    <row r="229" spans="1:10" x14ac:dyDescent="0.2">
      <c r="A229" s="7" t="s">
        <v>42</v>
      </c>
      <c r="B229" s="7">
        <v>34</v>
      </c>
      <c r="C229" s="47">
        <v>42</v>
      </c>
      <c r="D229" s="7">
        <v>35</v>
      </c>
      <c r="E229" s="47">
        <v>42.5</v>
      </c>
      <c r="F229" s="47">
        <v>100.08333333333333</v>
      </c>
      <c r="G229" s="49">
        <f>SUM(F229/F232)</f>
        <v>9.2370404553145644E-2</v>
      </c>
    </row>
    <row r="230" spans="1:10" x14ac:dyDescent="0.2">
      <c r="A230" s="11" t="s">
        <v>43</v>
      </c>
      <c r="B230" s="11">
        <v>15</v>
      </c>
      <c r="C230" s="48">
        <v>6.583333333333333</v>
      </c>
      <c r="D230" s="11">
        <v>7</v>
      </c>
      <c r="E230" s="48">
        <v>12.583333333333334</v>
      </c>
      <c r="F230" s="48">
        <v>46.083333333333336</v>
      </c>
      <c r="G230" s="49">
        <f>SUM(F230/F232)</f>
        <v>4.2531918166435929E-2</v>
      </c>
    </row>
    <row r="231" spans="1:10" x14ac:dyDescent="0.2">
      <c r="A231" s="7" t="s">
        <v>44</v>
      </c>
      <c r="B231" s="7">
        <v>19</v>
      </c>
      <c r="C231" s="47">
        <v>7</v>
      </c>
      <c r="D231" s="7">
        <v>20</v>
      </c>
      <c r="E231" s="47">
        <v>8.0833333333333339</v>
      </c>
      <c r="F231" s="47">
        <v>78.666666666666671</v>
      </c>
      <c r="G231" s="49">
        <f>SUM(F231/F232)</f>
        <v>7.2604214736194425E-2</v>
      </c>
    </row>
    <row r="232" spans="1:10" ht="13.5" thickBot="1" x14ac:dyDescent="0.25">
      <c r="A232" s="33" t="s">
        <v>0</v>
      </c>
      <c r="B232" s="36">
        <f t="shared" ref="B232" si="64">SUM(B214:B230)</f>
        <v>322</v>
      </c>
      <c r="C232" s="36">
        <f>SUM(C214:C231)</f>
        <v>272.91666666666669</v>
      </c>
      <c r="D232" s="36">
        <f>SUM(D214:D231)</f>
        <v>308</v>
      </c>
      <c r="E232" s="36">
        <f>SUM(E214:E231)</f>
        <v>341.75</v>
      </c>
      <c r="F232" s="36">
        <f>SUM(F214:F231)</f>
        <v>1083.5000000000002</v>
      </c>
      <c r="G232" s="35">
        <f>SUM(G214:G231)</f>
        <v>0.99999999999999978</v>
      </c>
    </row>
    <row r="233" spans="1:10" ht="13.5" thickTop="1" x14ac:dyDescent="0.2">
      <c r="A233" s="5" t="s">
        <v>18</v>
      </c>
      <c r="B233" s="8"/>
      <c r="C233" s="8"/>
      <c r="D233" s="8"/>
      <c r="E233" s="8"/>
      <c r="F233" s="8"/>
      <c r="G233" s="26"/>
    </row>
    <row r="234" spans="1:10" x14ac:dyDescent="0.2">
      <c r="G234" s="6"/>
      <c r="H234" s="6"/>
      <c r="I234" s="6"/>
      <c r="J234" s="6"/>
    </row>
  </sheetData>
  <phoneticPr fontId="0" type="noConversion"/>
  <pageMargins left="0.75" right="0.75" top="1" bottom="1" header="0.5" footer="0.5"/>
  <pageSetup paperSize="9" orientation="portrait" r:id="rId1"/>
  <headerFooter alignWithMargins="0"/>
  <rowBreaks count="5" manualBreakCount="5">
    <brk id="44" max="16383" man="1"/>
    <brk id="86" max="16383" man="1"/>
    <brk id="128" max="16383" man="1"/>
    <brk id="170" max="16383" man="1"/>
    <brk id="212" max="16383" man="1"/>
  </rowBreaks>
  <ignoredErrors>
    <ignoredError sqref="B232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AV46"/>
  <sheetViews>
    <sheetView workbookViewId="0">
      <pane xSplit="1" ySplit="3" topLeftCell="AM9" activePane="bottomRight" state="frozen"/>
      <selection activeCell="BW5" sqref="BW5"/>
      <selection pane="topRight" activeCell="BW5" sqref="BW5"/>
      <selection pane="bottomLeft" activeCell="BW5" sqref="BW5"/>
      <selection pane="bottomRight" activeCell="AQ9" sqref="AQ9"/>
    </sheetView>
  </sheetViews>
  <sheetFormatPr defaultRowHeight="12.75" x14ac:dyDescent="0.2"/>
  <cols>
    <col min="1" max="1" width="46.33203125" style="3" customWidth="1"/>
    <col min="2" max="44" width="8.33203125" style="3" customWidth="1"/>
    <col min="45" max="16384" width="9.33203125" style="3"/>
  </cols>
  <sheetData>
    <row r="2" spans="1:44" ht="34.5" customHeight="1" x14ac:dyDescent="0.25">
      <c r="A2" s="1" t="s">
        <v>47</v>
      </c>
    </row>
    <row r="3" spans="1:44" s="14" customFormat="1" ht="28.5" customHeight="1" x14ac:dyDescent="0.2">
      <c r="A3" s="14" t="s">
        <v>19</v>
      </c>
      <c r="B3" s="15">
        <v>42370</v>
      </c>
      <c r="C3" s="15">
        <v>42401</v>
      </c>
      <c r="D3" s="15">
        <v>42430</v>
      </c>
      <c r="E3" s="15">
        <v>42461</v>
      </c>
      <c r="F3" s="15">
        <v>42491</v>
      </c>
      <c r="G3" s="15">
        <v>42522</v>
      </c>
      <c r="H3" s="15">
        <v>42552</v>
      </c>
      <c r="I3" s="15">
        <v>42583</v>
      </c>
      <c r="J3" s="15">
        <v>42614</v>
      </c>
      <c r="K3" s="15">
        <v>42644</v>
      </c>
      <c r="L3" s="15">
        <v>42675</v>
      </c>
      <c r="M3" s="15">
        <v>42705</v>
      </c>
      <c r="N3" s="15">
        <v>42736</v>
      </c>
      <c r="O3" s="15">
        <v>42767</v>
      </c>
      <c r="P3" s="15">
        <v>42795</v>
      </c>
      <c r="Q3" s="15">
        <v>42826</v>
      </c>
      <c r="R3" s="15">
        <v>42856</v>
      </c>
      <c r="S3" s="15">
        <v>42887</v>
      </c>
      <c r="T3" s="15">
        <v>42917</v>
      </c>
      <c r="U3" s="15">
        <v>42948</v>
      </c>
      <c r="V3" s="15">
        <v>42979</v>
      </c>
      <c r="W3" s="15">
        <v>43009</v>
      </c>
      <c r="X3" s="15">
        <v>43040</v>
      </c>
      <c r="Y3" s="15">
        <v>43070</v>
      </c>
      <c r="Z3" s="15">
        <v>43101</v>
      </c>
      <c r="AA3" s="15">
        <v>43132</v>
      </c>
      <c r="AB3" s="15">
        <v>43160</v>
      </c>
      <c r="AC3" s="15">
        <v>43191</v>
      </c>
      <c r="AD3" s="15">
        <v>43221</v>
      </c>
      <c r="AE3" s="15">
        <v>43252</v>
      </c>
      <c r="AF3" s="15">
        <v>43282</v>
      </c>
      <c r="AG3" s="15">
        <v>43313</v>
      </c>
      <c r="AH3" s="15">
        <v>43344</v>
      </c>
      <c r="AI3" s="15">
        <v>43374</v>
      </c>
      <c r="AJ3" s="15">
        <v>43405</v>
      </c>
      <c r="AK3" s="15">
        <v>43435</v>
      </c>
      <c r="AL3" s="15">
        <v>43466</v>
      </c>
      <c r="AM3" s="45">
        <v>2016</v>
      </c>
      <c r="AN3" s="45">
        <v>2017</v>
      </c>
      <c r="AO3" s="45">
        <v>2018</v>
      </c>
      <c r="AP3" s="45">
        <v>2019</v>
      </c>
      <c r="AQ3" s="45">
        <v>2020</v>
      </c>
      <c r="AR3" s="22" t="s">
        <v>15</v>
      </c>
    </row>
    <row r="4" spans="1:44" x14ac:dyDescent="0.2">
      <c r="A4" s="16" t="s">
        <v>10</v>
      </c>
    </row>
    <row r="5" spans="1:44" x14ac:dyDescent="0.2">
      <c r="A5" s="17" t="s">
        <v>45</v>
      </c>
      <c r="B5" s="19">
        <v>32</v>
      </c>
      <c r="C5" s="19">
        <v>31</v>
      </c>
      <c r="D5" s="19">
        <v>32</v>
      </c>
      <c r="E5" s="19">
        <v>26</v>
      </c>
      <c r="F5" s="19">
        <v>25</v>
      </c>
      <c r="G5" s="19">
        <v>18</v>
      </c>
      <c r="H5" s="19">
        <v>16</v>
      </c>
      <c r="I5" s="19">
        <v>19</v>
      </c>
      <c r="J5" s="19">
        <v>26</v>
      </c>
      <c r="K5" s="19">
        <v>22</v>
      </c>
      <c r="L5" s="19">
        <v>21</v>
      </c>
      <c r="M5" s="19">
        <v>29</v>
      </c>
      <c r="N5" s="19">
        <v>33</v>
      </c>
      <c r="O5" s="19">
        <v>35</v>
      </c>
      <c r="P5" s="19">
        <v>36</v>
      </c>
      <c r="Q5" s="19">
        <v>31</v>
      </c>
      <c r="R5" s="19">
        <v>23</v>
      </c>
      <c r="S5" s="19">
        <v>20</v>
      </c>
      <c r="T5" s="19">
        <v>19</v>
      </c>
      <c r="U5" s="19">
        <v>16</v>
      </c>
      <c r="V5" s="19">
        <v>20</v>
      </c>
      <c r="W5" s="19">
        <v>25</v>
      </c>
      <c r="X5" s="19">
        <v>29</v>
      </c>
      <c r="Y5" s="19">
        <v>29</v>
      </c>
      <c r="Z5" s="19">
        <v>35</v>
      </c>
      <c r="AA5" s="19">
        <v>30</v>
      </c>
      <c r="AB5" s="19">
        <v>27</v>
      </c>
      <c r="AC5" s="19">
        <v>29</v>
      </c>
      <c r="AD5" s="19">
        <v>28</v>
      </c>
      <c r="AE5" s="19">
        <v>25</v>
      </c>
      <c r="AF5" s="19">
        <v>26</v>
      </c>
      <c r="AG5" s="19">
        <v>21</v>
      </c>
      <c r="AH5" s="19">
        <v>22</v>
      </c>
      <c r="AI5" s="19">
        <v>18</v>
      </c>
      <c r="AJ5" s="19">
        <v>23</v>
      </c>
      <c r="AK5" s="19">
        <v>26</v>
      </c>
      <c r="AL5" s="19">
        <v>25</v>
      </c>
      <c r="AM5" s="19">
        <v>24.75</v>
      </c>
      <c r="AN5" s="19">
        <v>26.333333333333332</v>
      </c>
      <c r="AO5" s="19">
        <v>25.833333333333332</v>
      </c>
      <c r="AP5" s="52">
        <v>30.25</v>
      </c>
      <c r="AQ5" s="19">
        <v>67.5</v>
      </c>
      <c r="AR5" s="49">
        <f>SUM(AQ5/AQ23)</f>
        <v>7.4386996051060712E-3</v>
      </c>
    </row>
    <row r="6" spans="1:44" x14ac:dyDescent="0.2">
      <c r="A6" s="17" t="s">
        <v>28</v>
      </c>
      <c r="B6" s="19">
        <v>272</v>
      </c>
      <c r="C6" s="19">
        <v>215</v>
      </c>
      <c r="D6" s="19">
        <v>207</v>
      </c>
      <c r="E6" s="19">
        <v>187</v>
      </c>
      <c r="F6" s="19">
        <v>172</v>
      </c>
      <c r="G6" s="19">
        <v>190</v>
      </c>
      <c r="H6" s="19">
        <v>173</v>
      </c>
      <c r="I6" s="19">
        <v>161</v>
      </c>
      <c r="J6" s="19">
        <v>137</v>
      </c>
      <c r="K6" s="19">
        <v>164</v>
      </c>
      <c r="L6" s="19">
        <v>182</v>
      </c>
      <c r="M6" s="19">
        <v>518</v>
      </c>
      <c r="N6" s="19">
        <v>795</v>
      </c>
      <c r="O6" s="19">
        <v>355</v>
      </c>
      <c r="P6" s="19">
        <v>300</v>
      </c>
      <c r="Q6" s="19">
        <v>237</v>
      </c>
      <c r="R6" s="19">
        <v>202</v>
      </c>
      <c r="S6" s="19">
        <v>231</v>
      </c>
      <c r="T6" s="19">
        <v>201</v>
      </c>
      <c r="U6" s="19">
        <v>184</v>
      </c>
      <c r="V6" s="19">
        <v>162</v>
      </c>
      <c r="W6" s="19">
        <v>168</v>
      </c>
      <c r="X6" s="19">
        <v>197</v>
      </c>
      <c r="Y6" s="19">
        <v>213</v>
      </c>
      <c r="Z6" s="19">
        <v>245</v>
      </c>
      <c r="AA6" s="19">
        <v>234</v>
      </c>
      <c r="AB6" s="19">
        <v>242</v>
      </c>
      <c r="AC6" s="19">
        <v>228</v>
      </c>
      <c r="AD6" s="19">
        <v>209</v>
      </c>
      <c r="AE6" s="19">
        <v>205</v>
      </c>
      <c r="AF6" s="19">
        <v>205</v>
      </c>
      <c r="AG6" s="19">
        <v>210</v>
      </c>
      <c r="AH6" s="19">
        <v>209</v>
      </c>
      <c r="AI6" s="19">
        <v>203</v>
      </c>
      <c r="AJ6" s="19">
        <v>226</v>
      </c>
      <c r="AK6" s="19">
        <v>266</v>
      </c>
      <c r="AL6" s="19">
        <v>279</v>
      </c>
      <c r="AM6" s="19">
        <v>214.83333333333334</v>
      </c>
      <c r="AN6" s="19">
        <v>270.41666666666669</v>
      </c>
      <c r="AO6" s="19">
        <v>223.5</v>
      </c>
      <c r="AP6" s="52">
        <v>297.91666666666669</v>
      </c>
      <c r="AQ6" s="19">
        <v>507.91666666666669</v>
      </c>
      <c r="AR6" s="49">
        <f>SUM(AQ6/AQ23)</f>
        <v>5.597391863348334E-2</v>
      </c>
    </row>
    <row r="7" spans="1:44" x14ac:dyDescent="0.2">
      <c r="A7" s="17" t="s">
        <v>29</v>
      </c>
      <c r="B7" s="19">
        <v>259</v>
      </c>
      <c r="C7" s="19">
        <v>258</v>
      </c>
      <c r="D7" s="19">
        <v>250</v>
      </c>
      <c r="E7" s="19">
        <v>225</v>
      </c>
      <c r="F7" s="19">
        <v>198</v>
      </c>
      <c r="G7" s="19">
        <v>190</v>
      </c>
      <c r="H7" s="19">
        <v>187</v>
      </c>
      <c r="I7" s="19">
        <v>181</v>
      </c>
      <c r="J7" s="19">
        <v>179</v>
      </c>
      <c r="K7" s="19">
        <v>183</v>
      </c>
      <c r="L7" s="19">
        <v>198</v>
      </c>
      <c r="M7" s="19">
        <v>211</v>
      </c>
      <c r="N7" s="19">
        <v>257</v>
      </c>
      <c r="O7" s="19">
        <v>250</v>
      </c>
      <c r="P7" s="19">
        <v>232</v>
      </c>
      <c r="Q7" s="19">
        <v>224</v>
      </c>
      <c r="R7" s="19">
        <v>207</v>
      </c>
      <c r="S7" s="19">
        <v>197</v>
      </c>
      <c r="T7" s="19">
        <v>212</v>
      </c>
      <c r="U7" s="19">
        <v>212</v>
      </c>
      <c r="V7" s="19">
        <v>210</v>
      </c>
      <c r="W7" s="19">
        <v>210</v>
      </c>
      <c r="X7" s="19">
        <v>223</v>
      </c>
      <c r="Y7" s="19">
        <v>244</v>
      </c>
      <c r="Z7" s="19">
        <v>277</v>
      </c>
      <c r="AA7" s="19">
        <v>283</v>
      </c>
      <c r="AB7" s="19">
        <v>295</v>
      </c>
      <c r="AC7" s="19">
        <v>277</v>
      </c>
      <c r="AD7" s="19">
        <v>275</v>
      </c>
      <c r="AE7" s="19">
        <v>253</v>
      </c>
      <c r="AF7" s="19">
        <v>238</v>
      </c>
      <c r="AG7" s="19">
        <v>247</v>
      </c>
      <c r="AH7" s="19">
        <v>249</v>
      </c>
      <c r="AI7" s="19">
        <v>261</v>
      </c>
      <c r="AJ7" s="19">
        <v>300</v>
      </c>
      <c r="AK7" s="19">
        <v>300</v>
      </c>
      <c r="AL7" s="19">
        <v>345</v>
      </c>
      <c r="AM7" s="19">
        <v>209.91666666666666</v>
      </c>
      <c r="AN7" s="19">
        <v>223.16666666666666</v>
      </c>
      <c r="AO7" s="19">
        <v>271.25</v>
      </c>
      <c r="AP7" s="52">
        <v>398.75</v>
      </c>
      <c r="AQ7" s="19">
        <v>801</v>
      </c>
      <c r="AR7" s="49">
        <f>SUM(AQ7/AQ23)</f>
        <v>8.8272568647258701E-2</v>
      </c>
    </row>
    <row r="8" spans="1:44" x14ac:dyDescent="0.2">
      <c r="A8" s="17" t="s">
        <v>30</v>
      </c>
      <c r="B8" s="19">
        <v>33</v>
      </c>
      <c r="C8" s="19">
        <v>29</v>
      </c>
      <c r="D8" s="19">
        <v>29</v>
      </c>
      <c r="E8" s="19">
        <v>24</v>
      </c>
      <c r="F8" s="19">
        <v>21</v>
      </c>
      <c r="G8" s="19">
        <v>20</v>
      </c>
      <c r="H8" s="19">
        <v>17</v>
      </c>
      <c r="I8" s="19">
        <v>16</v>
      </c>
      <c r="J8" s="19">
        <v>17</v>
      </c>
      <c r="K8" s="19">
        <v>18</v>
      </c>
      <c r="L8" s="19">
        <v>21</v>
      </c>
      <c r="M8" s="19">
        <v>16</v>
      </c>
      <c r="N8" s="19">
        <v>36</v>
      </c>
      <c r="O8" s="19">
        <v>30</v>
      </c>
      <c r="P8" s="19">
        <v>27</v>
      </c>
      <c r="Q8" s="19">
        <v>26</v>
      </c>
      <c r="R8" s="19">
        <v>22</v>
      </c>
      <c r="S8" s="19">
        <v>22</v>
      </c>
      <c r="T8" s="19">
        <v>19</v>
      </c>
      <c r="U8" s="19">
        <v>21</v>
      </c>
      <c r="V8" s="19">
        <v>24</v>
      </c>
      <c r="W8" s="19">
        <v>24</v>
      </c>
      <c r="X8" s="19">
        <v>29</v>
      </c>
      <c r="Y8" s="19">
        <v>23</v>
      </c>
      <c r="Z8" s="19">
        <v>28</v>
      </c>
      <c r="AA8" s="19">
        <v>29</v>
      </c>
      <c r="AB8" s="19">
        <v>29</v>
      </c>
      <c r="AC8" s="19">
        <v>25</v>
      </c>
      <c r="AD8" s="19">
        <v>22</v>
      </c>
      <c r="AE8" s="19">
        <v>18</v>
      </c>
      <c r="AF8" s="19">
        <v>23</v>
      </c>
      <c r="AG8" s="19">
        <v>25</v>
      </c>
      <c r="AH8" s="19">
        <v>23</v>
      </c>
      <c r="AI8" s="19">
        <v>28</v>
      </c>
      <c r="AJ8" s="19">
        <v>30</v>
      </c>
      <c r="AK8" s="19">
        <v>31</v>
      </c>
      <c r="AL8" s="19">
        <v>30</v>
      </c>
      <c r="AM8" s="19">
        <v>21.75</v>
      </c>
      <c r="AN8" s="19">
        <v>25.25</v>
      </c>
      <c r="AO8" s="19">
        <v>25.916666666666668</v>
      </c>
      <c r="AP8" s="52">
        <v>39.666666666666664</v>
      </c>
      <c r="AQ8" s="19">
        <v>63.916666666666664</v>
      </c>
      <c r="AR8" s="49">
        <f>SUM(AQ8/AQ23)</f>
        <v>7.0438056754522915E-3</v>
      </c>
    </row>
    <row r="9" spans="1:44" x14ac:dyDescent="0.2">
      <c r="A9" s="17" t="s">
        <v>31</v>
      </c>
      <c r="B9" s="17">
        <v>251</v>
      </c>
      <c r="C9" s="17">
        <v>257</v>
      </c>
      <c r="D9" s="17">
        <v>237</v>
      </c>
      <c r="E9" s="17">
        <v>214</v>
      </c>
      <c r="F9" s="17">
        <v>172</v>
      </c>
      <c r="G9" s="17">
        <v>149</v>
      </c>
      <c r="H9" s="17">
        <v>142</v>
      </c>
      <c r="I9" s="17">
        <v>142</v>
      </c>
      <c r="J9" s="17">
        <v>142</v>
      </c>
      <c r="K9" s="17">
        <v>146</v>
      </c>
      <c r="L9" s="17">
        <v>171</v>
      </c>
      <c r="M9" s="17">
        <v>194</v>
      </c>
      <c r="N9" s="17">
        <v>241</v>
      </c>
      <c r="O9" s="17">
        <v>234</v>
      </c>
      <c r="P9" s="17">
        <v>234</v>
      </c>
      <c r="Q9" s="17">
        <v>206</v>
      </c>
      <c r="R9" s="17">
        <v>184</v>
      </c>
      <c r="S9" s="17">
        <v>165</v>
      </c>
      <c r="T9" s="17">
        <v>170</v>
      </c>
      <c r="U9" s="17">
        <v>179</v>
      </c>
      <c r="V9" s="17">
        <v>172</v>
      </c>
      <c r="W9" s="17">
        <v>191</v>
      </c>
      <c r="X9" s="17">
        <v>248</v>
      </c>
      <c r="Y9" s="17">
        <v>263</v>
      </c>
      <c r="Z9" s="17">
        <v>289</v>
      </c>
      <c r="AA9" s="17">
        <v>283</v>
      </c>
      <c r="AB9" s="17">
        <v>290</v>
      </c>
      <c r="AC9" s="17">
        <v>275</v>
      </c>
      <c r="AD9" s="17">
        <v>254</v>
      </c>
      <c r="AE9" s="17">
        <v>239</v>
      </c>
      <c r="AF9" s="17">
        <v>253</v>
      </c>
      <c r="AG9" s="17">
        <v>257</v>
      </c>
      <c r="AH9" s="17">
        <v>247</v>
      </c>
      <c r="AI9" s="17">
        <v>273</v>
      </c>
      <c r="AJ9" s="17">
        <v>311</v>
      </c>
      <c r="AK9" s="17">
        <v>330</v>
      </c>
      <c r="AL9" s="17">
        <v>370</v>
      </c>
      <c r="AM9" s="52">
        <v>184.75</v>
      </c>
      <c r="AN9" s="52">
        <v>207.25</v>
      </c>
      <c r="AO9" s="19">
        <v>275.08333333333331</v>
      </c>
      <c r="AP9" s="52">
        <v>489.5</v>
      </c>
      <c r="AQ9" s="19">
        <v>1129.8333333333333</v>
      </c>
      <c r="AR9" s="49">
        <f>SUM(AQ9/AQ23)</f>
        <v>0.12451097437781247</v>
      </c>
    </row>
    <row r="10" spans="1:44" x14ac:dyDescent="0.2">
      <c r="A10" s="17" t="s">
        <v>32</v>
      </c>
      <c r="B10" s="19">
        <v>488</v>
      </c>
      <c r="C10" s="19">
        <v>492</v>
      </c>
      <c r="D10" s="19">
        <v>478</v>
      </c>
      <c r="E10" s="19">
        <v>463</v>
      </c>
      <c r="F10" s="19">
        <v>406</v>
      </c>
      <c r="G10" s="19">
        <v>371</v>
      </c>
      <c r="H10" s="19">
        <v>349</v>
      </c>
      <c r="I10" s="19">
        <v>325</v>
      </c>
      <c r="J10" s="19">
        <v>305</v>
      </c>
      <c r="K10" s="19">
        <v>341</v>
      </c>
      <c r="L10" s="19">
        <v>374</v>
      </c>
      <c r="M10" s="19">
        <v>370</v>
      </c>
      <c r="N10" s="19">
        <v>492</v>
      </c>
      <c r="O10" s="19">
        <v>444</v>
      </c>
      <c r="P10" s="19">
        <v>449</v>
      </c>
      <c r="Q10" s="19">
        <v>411</v>
      </c>
      <c r="R10" s="19">
        <v>387</v>
      </c>
      <c r="S10" s="19">
        <v>364</v>
      </c>
      <c r="T10" s="19">
        <v>347</v>
      </c>
      <c r="U10" s="19">
        <v>367</v>
      </c>
      <c r="V10" s="19">
        <v>383</v>
      </c>
      <c r="W10" s="19">
        <v>382</v>
      </c>
      <c r="X10" s="19">
        <v>408</v>
      </c>
      <c r="Y10" s="19">
        <v>422</v>
      </c>
      <c r="Z10" s="19">
        <v>473</v>
      </c>
      <c r="AA10" s="19">
        <v>505</v>
      </c>
      <c r="AB10" s="19">
        <v>485</v>
      </c>
      <c r="AC10" s="19">
        <v>466</v>
      </c>
      <c r="AD10" s="19">
        <v>469</v>
      </c>
      <c r="AE10" s="19">
        <v>458</v>
      </c>
      <c r="AF10" s="19">
        <v>465</v>
      </c>
      <c r="AG10" s="19">
        <v>482</v>
      </c>
      <c r="AH10" s="19">
        <v>477</v>
      </c>
      <c r="AI10" s="19">
        <v>502</v>
      </c>
      <c r="AJ10" s="19">
        <v>539</v>
      </c>
      <c r="AK10" s="19">
        <v>545</v>
      </c>
      <c r="AL10" s="19">
        <v>644</v>
      </c>
      <c r="AM10" s="52">
        <v>396.83333333333331</v>
      </c>
      <c r="AN10" s="52">
        <v>404.66666666666669</v>
      </c>
      <c r="AO10" s="19">
        <v>488.83333333333331</v>
      </c>
      <c r="AP10" s="52">
        <v>771.66666666666663</v>
      </c>
      <c r="AQ10" s="19">
        <v>1483</v>
      </c>
      <c r="AR10" s="49">
        <f>SUM(AQ10/AQ23)</f>
        <v>0.16343098539810819</v>
      </c>
    </row>
    <row r="11" spans="1:44" x14ac:dyDescent="0.2">
      <c r="A11" s="17" t="s">
        <v>33</v>
      </c>
      <c r="B11" s="19">
        <v>16</v>
      </c>
      <c r="C11" s="19">
        <v>16</v>
      </c>
      <c r="D11" s="19">
        <v>12</v>
      </c>
      <c r="E11" s="19">
        <v>5</v>
      </c>
      <c r="F11" s="19">
        <v>5</v>
      </c>
      <c r="G11" s="19">
        <v>4</v>
      </c>
      <c r="H11" s="19">
        <v>3</v>
      </c>
      <c r="I11" s="19">
        <v>1</v>
      </c>
      <c r="J11" s="19">
        <v>2</v>
      </c>
      <c r="K11" s="19">
        <v>11</v>
      </c>
      <c r="L11" s="19">
        <v>21</v>
      </c>
      <c r="M11" s="19">
        <v>18</v>
      </c>
      <c r="N11" s="19">
        <v>19</v>
      </c>
      <c r="O11" s="19">
        <v>3</v>
      </c>
      <c r="P11" s="19">
        <v>3</v>
      </c>
      <c r="Q11" s="19">
        <v>2</v>
      </c>
      <c r="R11" s="19">
        <v>2</v>
      </c>
      <c r="S11" s="19">
        <v>2</v>
      </c>
      <c r="T11" s="19">
        <v>5</v>
      </c>
      <c r="U11" s="19">
        <v>6</v>
      </c>
      <c r="V11" s="19">
        <v>5</v>
      </c>
      <c r="W11" s="19">
        <v>14</v>
      </c>
      <c r="X11" s="19">
        <v>12</v>
      </c>
      <c r="Y11" s="19">
        <v>12</v>
      </c>
      <c r="Z11" s="19">
        <v>14</v>
      </c>
      <c r="AA11" s="19">
        <v>8</v>
      </c>
      <c r="AB11" s="19">
        <v>4</v>
      </c>
      <c r="AC11" s="19">
        <v>4</v>
      </c>
      <c r="AD11" s="19">
        <v>6</v>
      </c>
      <c r="AE11" s="19">
        <v>5</v>
      </c>
      <c r="AF11" s="19">
        <v>7</v>
      </c>
      <c r="AG11" s="19">
        <v>10</v>
      </c>
      <c r="AH11" s="19">
        <v>11</v>
      </c>
      <c r="AI11" s="19">
        <v>28</v>
      </c>
      <c r="AJ11" s="19">
        <v>44</v>
      </c>
      <c r="AK11" s="19">
        <v>43</v>
      </c>
      <c r="AL11" s="19">
        <v>43</v>
      </c>
      <c r="AM11" s="52">
        <v>9.5</v>
      </c>
      <c r="AN11" s="52">
        <v>7.083333333333333</v>
      </c>
      <c r="AO11" s="19">
        <v>15.333333333333334</v>
      </c>
      <c r="AP11" s="52">
        <v>68.833333333333329</v>
      </c>
      <c r="AQ11" s="19">
        <v>367.33333333333331</v>
      </c>
      <c r="AR11" s="49">
        <f>SUM(AQ11/AQ23)</f>
        <v>4.0481219579392047E-2</v>
      </c>
    </row>
    <row r="12" spans="1:44" x14ac:dyDescent="0.2">
      <c r="A12" s="17" t="s">
        <v>34</v>
      </c>
      <c r="B12" s="17">
        <v>58</v>
      </c>
      <c r="C12" s="17">
        <v>59</v>
      </c>
      <c r="D12" s="17">
        <v>56</v>
      </c>
      <c r="E12" s="17">
        <v>51</v>
      </c>
      <c r="F12" s="17">
        <v>48</v>
      </c>
      <c r="G12" s="17">
        <v>46</v>
      </c>
      <c r="H12" s="17">
        <v>42</v>
      </c>
      <c r="I12" s="17">
        <v>48</v>
      </c>
      <c r="J12" s="17">
        <v>46</v>
      </c>
      <c r="K12" s="17">
        <v>49</v>
      </c>
      <c r="L12" s="17">
        <v>63</v>
      </c>
      <c r="M12" s="17">
        <v>64</v>
      </c>
      <c r="N12" s="17">
        <v>72</v>
      </c>
      <c r="O12" s="17">
        <v>65</v>
      </c>
      <c r="P12" s="17">
        <v>67</v>
      </c>
      <c r="Q12" s="17">
        <v>63</v>
      </c>
      <c r="R12" s="17">
        <v>53</v>
      </c>
      <c r="S12" s="17">
        <v>52</v>
      </c>
      <c r="T12" s="17">
        <v>52</v>
      </c>
      <c r="U12" s="17">
        <v>60</v>
      </c>
      <c r="V12" s="17">
        <v>56</v>
      </c>
      <c r="W12" s="17">
        <v>56</v>
      </c>
      <c r="X12" s="17">
        <v>69</v>
      </c>
      <c r="Y12" s="17">
        <v>69</v>
      </c>
      <c r="Z12" s="17">
        <v>81</v>
      </c>
      <c r="AA12" s="17">
        <v>86</v>
      </c>
      <c r="AB12" s="17">
        <v>83</v>
      </c>
      <c r="AC12" s="17">
        <v>83</v>
      </c>
      <c r="AD12" s="17">
        <v>75</v>
      </c>
      <c r="AE12" s="17">
        <v>69</v>
      </c>
      <c r="AF12" s="17">
        <v>68</v>
      </c>
      <c r="AG12" s="17">
        <v>57</v>
      </c>
      <c r="AH12" s="17">
        <v>52</v>
      </c>
      <c r="AI12" s="17">
        <v>63</v>
      </c>
      <c r="AJ12" s="17">
        <v>74</v>
      </c>
      <c r="AK12" s="17">
        <v>72</v>
      </c>
      <c r="AL12" s="17">
        <v>97</v>
      </c>
      <c r="AM12" s="52">
        <v>52.5</v>
      </c>
      <c r="AN12" s="52">
        <v>61.166666666666664</v>
      </c>
      <c r="AO12" s="19">
        <v>71.916666666666671</v>
      </c>
      <c r="AP12" s="52">
        <v>113.25</v>
      </c>
      <c r="AQ12" s="19">
        <v>458.5</v>
      </c>
      <c r="AR12" s="49">
        <f>SUM(AQ12/AQ23)</f>
        <v>5.0528055836164938E-2</v>
      </c>
    </row>
    <row r="13" spans="1:44" x14ac:dyDescent="0.2">
      <c r="A13" s="17" t="s">
        <v>35</v>
      </c>
      <c r="B13" s="17">
        <v>137</v>
      </c>
      <c r="C13" s="17">
        <v>135</v>
      </c>
      <c r="D13" s="17">
        <v>134</v>
      </c>
      <c r="E13" s="17">
        <v>124</v>
      </c>
      <c r="F13" s="17">
        <v>116</v>
      </c>
      <c r="G13" s="17">
        <v>107</v>
      </c>
      <c r="H13" s="17">
        <v>90</v>
      </c>
      <c r="I13" s="17">
        <v>84</v>
      </c>
      <c r="J13" s="17">
        <v>83</v>
      </c>
      <c r="K13" s="17">
        <v>81</v>
      </c>
      <c r="L13" s="17">
        <v>88</v>
      </c>
      <c r="M13" s="17">
        <v>88</v>
      </c>
      <c r="N13" s="17">
        <v>97</v>
      </c>
      <c r="O13" s="17">
        <v>99</v>
      </c>
      <c r="P13" s="17">
        <v>101</v>
      </c>
      <c r="Q13" s="17">
        <v>98</v>
      </c>
      <c r="R13" s="17">
        <v>100</v>
      </c>
      <c r="S13" s="17">
        <v>91</v>
      </c>
      <c r="T13" s="17">
        <v>81</v>
      </c>
      <c r="U13" s="17">
        <v>88</v>
      </c>
      <c r="V13" s="17">
        <v>82</v>
      </c>
      <c r="W13" s="17">
        <v>81</v>
      </c>
      <c r="X13" s="17">
        <v>97</v>
      </c>
      <c r="Y13" s="17">
        <v>105</v>
      </c>
      <c r="Z13" s="17">
        <v>124</v>
      </c>
      <c r="AA13" s="17">
        <v>130</v>
      </c>
      <c r="AB13" s="17">
        <v>137</v>
      </c>
      <c r="AC13" s="17">
        <v>134</v>
      </c>
      <c r="AD13" s="17">
        <v>134</v>
      </c>
      <c r="AE13" s="17">
        <v>132</v>
      </c>
      <c r="AF13" s="17">
        <v>135</v>
      </c>
      <c r="AG13" s="17">
        <v>150</v>
      </c>
      <c r="AH13" s="17">
        <v>137</v>
      </c>
      <c r="AI13" s="17">
        <v>152</v>
      </c>
      <c r="AJ13" s="17">
        <v>167</v>
      </c>
      <c r="AK13" s="17">
        <v>157</v>
      </c>
      <c r="AL13" s="17">
        <v>186</v>
      </c>
      <c r="AM13" s="52">
        <v>105.58333333333333</v>
      </c>
      <c r="AN13" s="52">
        <v>93.333333333333329</v>
      </c>
      <c r="AO13" s="19">
        <v>140.75</v>
      </c>
      <c r="AP13" s="52">
        <v>256.41666666666669</v>
      </c>
      <c r="AQ13" s="19">
        <v>683.33333333333337</v>
      </c>
      <c r="AR13" s="49">
        <f>SUM(AQ13/AQ23)</f>
        <v>7.5305354026999727E-2</v>
      </c>
    </row>
    <row r="14" spans="1:44" x14ac:dyDescent="0.2">
      <c r="A14" s="17" t="s">
        <v>36</v>
      </c>
      <c r="B14" s="17">
        <v>109</v>
      </c>
      <c r="C14" s="17">
        <v>99</v>
      </c>
      <c r="D14" s="17">
        <v>92</v>
      </c>
      <c r="E14" s="17">
        <v>84</v>
      </c>
      <c r="F14" s="17">
        <v>69</v>
      </c>
      <c r="G14" s="17">
        <v>63</v>
      </c>
      <c r="H14" s="17">
        <v>56</v>
      </c>
      <c r="I14" s="17">
        <v>51</v>
      </c>
      <c r="J14" s="17">
        <v>61</v>
      </c>
      <c r="K14" s="17">
        <v>73</v>
      </c>
      <c r="L14" s="17">
        <v>91</v>
      </c>
      <c r="M14" s="17">
        <v>94</v>
      </c>
      <c r="N14" s="17">
        <v>103</v>
      </c>
      <c r="O14" s="17">
        <v>97</v>
      </c>
      <c r="P14" s="17">
        <v>103</v>
      </c>
      <c r="Q14" s="17">
        <v>103</v>
      </c>
      <c r="R14" s="17">
        <v>87</v>
      </c>
      <c r="S14" s="17">
        <v>78</v>
      </c>
      <c r="T14" s="17">
        <v>76</v>
      </c>
      <c r="U14" s="17">
        <v>79</v>
      </c>
      <c r="V14" s="17">
        <v>90</v>
      </c>
      <c r="W14" s="17">
        <v>122</v>
      </c>
      <c r="X14" s="17">
        <v>146</v>
      </c>
      <c r="Y14" s="17">
        <v>168</v>
      </c>
      <c r="Z14" s="17">
        <v>172</v>
      </c>
      <c r="AA14" s="17">
        <v>180</v>
      </c>
      <c r="AB14" s="17">
        <v>163</v>
      </c>
      <c r="AC14" s="17">
        <v>148</v>
      </c>
      <c r="AD14" s="17">
        <v>143</v>
      </c>
      <c r="AE14" s="17">
        <v>136</v>
      </c>
      <c r="AF14" s="17">
        <v>143</v>
      </c>
      <c r="AG14" s="17">
        <v>146</v>
      </c>
      <c r="AH14" s="17">
        <v>158</v>
      </c>
      <c r="AI14" s="17">
        <v>180</v>
      </c>
      <c r="AJ14" s="17">
        <v>192</v>
      </c>
      <c r="AK14" s="17">
        <v>213</v>
      </c>
      <c r="AL14" s="17">
        <v>248</v>
      </c>
      <c r="AM14" s="52">
        <v>78.5</v>
      </c>
      <c r="AN14" s="52">
        <v>104.33333333333333</v>
      </c>
      <c r="AO14" s="19">
        <v>164.5</v>
      </c>
      <c r="AP14" s="52">
        <v>378.58333333333331</v>
      </c>
      <c r="AQ14" s="19">
        <v>991.08333333333337</v>
      </c>
      <c r="AR14" s="49">
        <f>SUM(AQ14/AQ23)</f>
        <v>0.10922031407842778</v>
      </c>
    </row>
    <row r="15" spans="1:44" x14ac:dyDescent="0.2">
      <c r="A15" s="17" t="s">
        <v>37</v>
      </c>
      <c r="B15" s="17">
        <v>115</v>
      </c>
      <c r="C15" s="17">
        <v>115</v>
      </c>
      <c r="D15" s="17">
        <v>115</v>
      </c>
      <c r="E15" s="17">
        <v>111</v>
      </c>
      <c r="F15" s="17">
        <v>104</v>
      </c>
      <c r="G15" s="17">
        <v>102</v>
      </c>
      <c r="H15" s="17">
        <v>106</v>
      </c>
      <c r="I15" s="17">
        <v>104</v>
      </c>
      <c r="J15" s="17">
        <v>102</v>
      </c>
      <c r="K15" s="17">
        <v>89</v>
      </c>
      <c r="L15" s="17">
        <v>89</v>
      </c>
      <c r="M15" s="17">
        <v>88</v>
      </c>
      <c r="N15" s="17">
        <v>97</v>
      </c>
      <c r="O15" s="17">
        <v>100</v>
      </c>
      <c r="P15" s="17">
        <v>99</v>
      </c>
      <c r="Q15" s="17">
        <v>106</v>
      </c>
      <c r="R15" s="17">
        <v>90</v>
      </c>
      <c r="S15" s="17">
        <v>93</v>
      </c>
      <c r="T15" s="17">
        <v>96</v>
      </c>
      <c r="U15" s="17">
        <v>94</v>
      </c>
      <c r="V15" s="17">
        <v>92</v>
      </c>
      <c r="W15" s="17">
        <v>97</v>
      </c>
      <c r="X15" s="17">
        <v>92</v>
      </c>
      <c r="Y15" s="17">
        <v>87</v>
      </c>
      <c r="Z15" s="17">
        <v>86</v>
      </c>
      <c r="AA15" s="17">
        <v>85</v>
      </c>
      <c r="AB15" s="17">
        <v>84</v>
      </c>
      <c r="AC15" s="17">
        <v>85</v>
      </c>
      <c r="AD15" s="17">
        <v>88</v>
      </c>
      <c r="AE15" s="17">
        <v>80</v>
      </c>
      <c r="AF15" s="17">
        <v>81</v>
      </c>
      <c r="AG15" s="17">
        <v>99</v>
      </c>
      <c r="AH15" s="17">
        <v>84</v>
      </c>
      <c r="AI15" s="17">
        <v>92</v>
      </c>
      <c r="AJ15" s="17">
        <v>92</v>
      </c>
      <c r="AK15" s="17">
        <v>94</v>
      </c>
      <c r="AL15" s="17">
        <v>95</v>
      </c>
      <c r="AM15" s="52">
        <v>103.33333333333333</v>
      </c>
      <c r="AN15" s="52">
        <v>95.25</v>
      </c>
      <c r="AO15" s="19">
        <v>87.5</v>
      </c>
      <c r="AP15" s="52">
        <v>129.41666666666666</v>
      </c>
      <c r="AQ15" s="19">
        <v>240.16666666666666</v>
      </c>
      <c r="AR15" s="49">
        <f>SUM(AQ15/AQ23)</f>
        <v>2.6467076866562588E-2</v>
      </c>
    </row>
    <row r="16" spans="1:44" x14ac:dyDescent="0.2">
      <c r="A16" s="17" t="s">
        <v>38</v>
      </c>
      <c r="B16" s="17">
        <v>52</v>
      </c>
      <c r="C16" s="17">
        <v>51</v>
      </c>
      <c r="D16" s="17">
        <v>49</v>
      </c>
      <c r="E16" s="17">
        <v>44</v>
      </c>
      <c r="F16" s="17">
        <v>44</v>
      </c>
      <c r="G16" s="17">
        <v>41</v>
      </c>
      <c r="H16" s="17">
        <v>43</v>
      </c>
      <c r="I16" s="17">
        <v>41</v>
      </c>
      <c r="J16" s="17">
        <v>36</v>
      </c>
      <c r="K16" s="17">
        <v>38</v>
      </c>
      <c r="L16" s="17">
        <v>43</v>
      </c>
      <c r="M16" s="17">
        <v>41</v>
      </c>
      <c r="N16" s="17">
        <v>42</v>
      </c>
      <c r="O16" s="17">
        <v>46</v>
      </c>
      <c r="P16" s="17">
        <v>43</v>
      </c>
      <c r="Q16" s="17">
        <v>40</v>
      </c>
      <c r="R16" s="17">
        <v>37</v>
      </c>
      <c r="S16" s="17">
        <v>33</v>
      </c>
      <c r="T16" s="17">
        <v>36</v>
      </c>
      <c r="U16" s="17">
        <v>32</v>
      </c>
      <c r="V16" s="17">
        <v>41</v>
      </c>
      <c r="W16" s="17">
        <v>38</v>
      </c>
      <c r="X16" s="17">
        <v>41</v>
      </c>
      <c r="Y16" s="17">
        <v>43</v>
      </c>
      <c r="Z16" s="17">
        <v>44</v>
      </c>
      <c r="AA16" s="17">
        <v>44</v>
      </c>
      <c r="AB16" s="17">
        <v>40</v>
      </c>
      <c r="AC16" s="17">
        <v>43</v>
      </c>
      <c r="AD16" s="17">
        <v>42</v>
      </c>
      <c r="AE16" s="17">
        <v>39</v>
      </c>
      <c r="AF16" s="17">
        <v>37</v>
      </c>
      <c r="AG16" s="17">
        <v>35</v>
      </c>
      <c r="AH16" s="17">
        <v>43</v>
      </c>
      <c r="AI16" s="17">
        <v>40</v>
      </c>
      <c r="AJ16" s="17">
        <v>40</v>
      </c>
      <c r="AK16" s="17">
        <v>41</v>
      </c>
      <c r="AL16" s="17">
        <v>50</v>
      </c>
      <c r="AM16" s="52">
        <v>43.583333333333336</v>
      </c>
      <c r="AN16" s="52">
        <v>39.333333333333336</v>
      </c>
      <c r="AO16" s="19">
        <v>40.666666666666664</v>
      </c>
      <c r="AP16" s="52">
        <v>59.833333333333336</v>
      </c>
      <c r="AQ16" s="19">
        <v>114.75</v>
      </c>
      <c r="AR16" s="49">
        <f>SUM(AQ16/AQ23)</f>
        <v>1.264578932868032E-2</v>
      </c>
    </row>
    <row r="17" spans="1:47" x14ac:dyDescent="0.2">
      <c r="A17" s="17" t="s">
        <v>39</v>
      </c>
      <c r="B17" s="17">
        <v>29</v>
      </c>
      <c r="C17" s="17">
        <v>28</v>
      </c>
      <c r="D17" s="17">
        <v>29</v>
      </c>
      <c r="E17" s="17">
        <v>27</v>
      </c>
      <c r="F17" s="17">
        <v>21</v>
      </c>
      <c r="G17" s="17">
        <v>19</v>
      </c>
      <c r="H17" s="17">
        <v>13</v>
      </c>
      <c r="I17" s="17">
        <v>15</v>
      </c>
      <c r="J17" s="17">
        <v>13</v>
      </c>
      <c r="K17" s="17">
        <v>17</v>
      </c>
      <c r="L17" s="17">
        <v>16</v>
      </c>
      <c r="M17" s="17">
        <v>15</v>
      </c>
      <c r="N17" s="17">
        <v>19</v>
      </c>
      <c r="O17" s="17">
        <v>22</v>
      </c>
      <c r="P17" s="17">
        <v>18</v>
      </c>
      <c r="Q17" s="17">
        <v>23</v>
      </c>
      <c r="R17" s="17">
        <v>24</v>
      </c>
      <c r="S17" s="17">
        <v>20</v>
      </c>
      <c r="T17" s="17">
        <v>21</v>
      </c>
      <c r="U17" s="17">
        <v>18</v>
      </c>
      <c r="V17" s="17">
        <v>16</v>
      </c>
      <c r="W17" s="17">
        <v>16</v>
      </c>
      <c r="X17" s="17">
        <v>17</v>
      </c>
      <c r="Y17" s="17">
        <v>16</v>
      </c>
      <c r="Z17" s="17">
        <v>20</v>
      </c>
      <c r="AA17" s="17">
        <v>24</v>
      </c>
      <c r="AB17" s="17">
        <v>25</v>
      </c>
      <c r="AC17" s="17">
        <v>25</v>
      </c>
      <c r="AD17" s="17">
        <v>21</v>
      </c>
      <c r="AE17" s="17">
        <v>23</v>
      </c>
      <c r="AF17" s="17">
        <v>23</v>
      </c>
      <c r="AG17" s="17">
        <v>25</v>
      </c>
      <c r="AH17" s="17">
        <v>21</v>
      </c>
      <c r="AI17" s="17">
        <v>20</v>
      </c>
      <c r="AJ17" s="17">
        <v>27</v>
      </c>
      <c r="AK17" s="17">
        <v>32</v>
      </c>
      <c r="AL17" s="17">
        <v>38</v>
      </c>
      <c r="AM17" s="52">
        <v>20.166666666666668</v>
      </c>
      <c r="AN17" s="52">
        <v>19.166666666666668</v>
      </c>
      <c r="AO17" s="19">
        <v>23.833333333333332</v>
      </c>
      <c r="AP17" s="52">
        <v>45.416666666666664</v>
      </c>
      <c r="AQ17" s="19">
        <v>105</v>
      </c>
      <c r="AR17" s="49">
        <f>SUM(AQ17/AQ23)</f>
        <v>1.1571310496831666E-2</v>
      </c>
    </row>
    <row r="18" spans="1:47" x14ac:dyDescent="0.2">
      <c r="A18" s="17" t="s">
        <v>40</v>
      </c>
      <c r="B18" s="17">
        <v>81</v>
      </c>
      <c r="C18" s="17">
        <v>73</v>
      </c>
      <c r="D18" s="17">
        <v>73</v>
      </c>
      <c r="E18" s="17">
        <v>69</v>
      </c>
      <c r="F18" s="17">
        <v>67</v>
      </c>
      <c r="G18" s="17">
        <v>65</v>
      </c>
      <c r="H18" s="17">
        <v>58</v>
      </c>
      <c r="I18" s="17">
        <v>53</v>
      </c>
      <c r="J18" s="17">
        <v>54</v>
      </c>
      <c r="K18" s="17">
        <v>64</v>
      </c>
      <c r="L18" s="17">
        <v>68</v>
      </c>
      <c r="M18" s="17">
        <v>68</v>
      </c>
      <c r="N18" s="17">
        <v>74</v>
      </c>
      <c r="O18" s="17">
        <v>64</v>
      </c>
      <c r="P18" s="17">
        <v>64</v>
      </c>
      <c r="Q18" s="17">
        <v>65</v>
      </c>
      <c r="R18" s="17">
        <v>62</v>
      </c>
      <c r="S18" s="17">
        <v>61</v>
      </c>
      <c r="T18" s="17">
        <v>64</v>
      </c>
      <c r="U18" s="17">
        <v>69</v>
      </c>
      <c r="V18" s="17">
        <v>65</v>
      </c>
      <c r="W18" s="17">
        <v>67</v>
      </c>
      <c r="X18" s="17">
        <v>75</v>
      </c>
      <c r="Y18" s="17">
        <v>74</v>
      </c>
      <c r="Z18" s="17">
        <v>74</v>
      </c>
      <c r="AA18" s="17">
        <v>80</v>
      </c>
      <c r="AB18" s="17">
        <v>77</v>
      </c>
      <c r="AC18" s="17">
        <v>84</v>
      </c>
      <c r="AD18" s="17">
        <v>111</v>
      </c>
      <c r="AE18" s="17">
        <v>105</v>
      </c>
      <c r="AF18" s="17">
        <v>113</v>
      </c>
      <c r="AG18" s="17">
        <v>120</v>
      </c>
      <c r="AH18" s="17">
        <v>107</v>
      </c>
      <c r="AI18" s="17">
        <v>114</v>
      </c>
      <c r="AJ18" s="17">
        <v>120</v>
      </c>
      <c r="AK18" s="17">
        <v>119</v>
      </c>
      <c r="AL18" s="17">
        <v>134</v>
      </c>
      <c r="AM18" s="52">
        <v>66.083333333333329</v>
      </c>
      <c r="AN18" s="52">
        <v>67</v>
      </c>
      <c r="AO18" s="19">
        <v>102</v>
      </c>
      <c r="AP18" s="52">
        <v>161.33333333333334</v>
      </c>
      <c r="AQ18" s="19">
        <v>338.83333333333331</v>
      </c>
      <c r="AR18" s="49">
        <f>SUM(AQ18/AQ23)</f>
        <v>3.7340435301680595E-2</v>
      </c>
    </row>
    <row r="19" spans="1:47" x14ac:dyDescent="0.2">
      <c r="A19" s="17" t="s">
        <v>41</v>
      </c>
      <c r="B19" s="17">
        <v>112</v>
      </c>
      <c r="C19" s="17">
        <v>110</v>
      </c>
      <c r="D19" s="17">
        <v>97</v>
      </c>
      <c r="E19" s="17">
        <v>98</v>
      </c>
      <c r="F19" s="17">
        <v>86</v>
      </c>
      <c r="G19" s="17">
        <v>75</v>
      </c>
      <c r="H19" s="17">
        <v>76</v>
      </c>
      <c r="I19" s="17">
        <v>75</v>
      </c>
      <c r="J19" s="17">
        <v>84</v>
      </c>
      <c r="K19" s="17">
        <v>85</v>
      </c>
      <c r="L19" s="17">
        <v>90</v>
      </c>
      <c r="M19" s="17">
        <v>103</v>
      </c>
      <c r="N19" s="17">
        <v>114</v>
      </c>
      <c r="O19" s="17">
        <v>113</v>
      </c>
      <c r="P19" s="17">
        <v>112</v>
      </c>
      <c r="Q19" s="17">
        <v>92</v>
      </c>
      <c r="R19" s="17">
        <v>81</v>
      </c>
      <c r="S19" s="17">
        <v>76</v>
      </c>
      <c r="T19" s="17">
        <v>70</v>
      </c>
      <c r="U19" s="17">
        <v>71</v>
      </c>
      <c r="V19" s="17">
        <v>74</v>
      </c>
      <c r="W19" s="17">
        <v>82</v>
      </c>
      <c r="X19" s="17">
        <v>95</v>
      </c>
      <c r="Y19" s="17">
        <v>99</v>
      </c>
      <c r="Z19" s="17">
        <v>120</v>
      </c>
      <c r="AA19" s="17">
        <v>114</v>
      </c>
      <c r="AB19" s="17">
        <v>122</v>
      </c>
      <c r="AC19" s="17">
        <v>113</v>
      </c>
      <c r="AD19" s="17">
        <v>100</v>
      </c>
      <c r="AE19" s="17">
        <v>106</v>
      </c>
      <c r="AF19" s="17">
        <v>108</v>
      </c>
      <c r="AG19" s="17">
        <v>104</v>
      </c>
      <c r="AH19" s="17">
        <v>112</v>
      </c>
      <c r="AI19" s="17">
        <v>133</v>
      </c>
      <c r="AJ19" s="17">
        <v>145</v>
      </c>
      <c r="AK19" s="17">
        <v>159</v>
      </c>
      <c r="AL19" s="17">
        <v>194</v>
      </c>
      <c r="AM19" s="52">
        <v>90.916666666666671</v>
      </c>
      <c r="AN19" s="52">
        <v>89.916666666666671</v>
      </c>
      <c r="AO19" s="19">
        <v>119.66666666666667</v>
      </c>
      <c r="AP19" s="52">
        <v>183.83333333333334</v>
      </c>
      <c r="AQ19" s="19">
        <v>362</v>
      </c>
      <c r="AR19" s="49">
        <f>SUM(AQ19/AQ23)</f>
        <v>3.9893470474791075E-2</v>
      </c>
    </row>
    <row r="20" spans="1:47" x14ac:dyDescent="0.2">
      <c r="A20" s="17" t="s">
        <v>42</v>
      </c>
      <c r="B20" s="17">
        <v>117</v>
      </c>
      <c r="C20" s="17">
        <v>119</v>
      </c>
      <c r="D20" s="17">
        <v>107</v>
      </c>
      <c r="E20" s="17">
        <v>125</v>
      </c>
      <c r="F20" s="17">
        <v>111</v>
      </c>
      <c r="G20" s="17">
        <v>96</v>
      </c>
      <c r="H20" s="17">
        <v>95</v>
      </c>
      <c r="I20" s="17">
        <v>94</v>
      </c>
      <c r="J20" s="17">
        <v>98</v>
      </c>
      <c r="K20" s="17">
        <v>109</v>
      </c>
      <c r="L20" s="17">
        <v>114</v>
      </c>
      <c r="M20" s="17">
        <v>117</v>
      </c>
      <c r="N20" s="17">
        <v>120</v>
      </c>
      <c r="O20" s="17">
        <v>127</v>
      </c>
      <c r="P20" s="17">
        <v>116</v>
      </c>
      <c r="Q20" s="17">
        <v>118</v>
      </c>
      <c r="R20" s="17">
        <v>127</v>
      </c>
      <c r="S20" s="17">
        <v>138</v>
      </c>
      <c r="T20" s="17">
        <v>129</v>
      </c>
      <c r="U20" s="17">
        <v>143</v>
      </c>
      <c r="V20" s="17">
        <v>150</v>
      </c>
      <c r="W20" s="17">
        <v>167</v>
      </c>
      <c r="X20" s="17">
        <v>179</v>
      </c>
      <c r="Y20" s="17">
        <v>183</v>
      </c>
      <c r="Z20" s="17">
        <v>206</v>
      </c>
      <c r="AA20" s="17">
        <v>209</v>
      </c>
      <c r="AB20" s="17">
        <v>196</v>
      </c>
      <c r="AC20" s="17">
        <v>182</v>
      </c>
      <c r="AD20" s="17">
        <v>169</v>
      </c>
      <c r="AE20" s="17">
        <v>163</v>
      </c>
      <c r="AF20" s="17">
        <v>172</v>
      </c>
      <c r="AG20" s="17">
        <v>174</v>
      </c>
      <c r="AH20" s="17">
        <v>191</v>
      </c>
      <c r="AI20" s="17">
        <v>207</v>
      </c>
      <c r="AJ20" s="17">
        <v>206</v>
      </c>
      <c r="AK20" s="17">
        <v>196</v>
      </c>
      <c r="AL20" s="17">
        <v>217</v>
      </c>
      <c r="AM20" s="52">
        <v>108.5</v>
      </c>
      <c r="AN20" s="52">
        <v>141.41666666666666</v>
      </c>
      <c r="AO20" s="19">
        <v>189.25</v>
      </c>
      <c r="AP20" s="52">
        <v>251.08333333333334</v>
      </c>
      <c r="AQ20" s="19">
        <v>524</v>
      </c>
      <c r="AR20" s="49">
        <f>SUM(AQ20/AQ23)</f>
        <v>5.7746349527045646E-2</v>
      </c>
    </row>
    <row r="21" spans="1:47" x14ac:dyDescent="0.2">
      <c r="A21" s="17" t="s">
        <v>43</v>
      </c>
      <c r="B21" s="17">
        <v>94</v>
      </c>
      <c r="C21" s="17">
        <v>92</v>
      </c>
      <c r="D21" s="17">
        <v>92</v>
      </c>
      <c r="E21" s="17">
        <v>102</v>
      </c>
      <c r="F21" s="17">
        <v>84</v>
      </c>
      <c r="G21" s="17">
        <v>72</v>
      </c>
      <c r="H21" s="17">
        <v>70</v>
      </c>
      <c r="I21" s="17">
        <v>66</v>
      </c>
      <c r="J21" s="17">
        <v>70</v>
      </c>
      <c r="K21" s="17">
        <v>71</v>
      </c>
      <c r="L21" s="17">
        <v>75</v>
      </c>
      <c r="M21" s="17">
        <v>69</v>
      </c>
      <c r="N21" s="17">
        <v>76</v>
      </c>
      <c r="O21" s="17">
        <v>76</v>
      </c>
      <c r="P21" s="17">
        <v>84</v>
      </c>
      <c r="Q21" s="17">
        <v>73</v>
      </c>
      <c r="R21" s="17">
        <v>61</v>
      </c>
      <c r="S21" s="17">
        <v>61</v>
      </c>
      <c r="T21" s="17">
        <v>57</v>
      </c>
      <c r="U21" s="17">
        <v>58</v>
      </c>
      <c r="V21" s="17">
        <v>67</v>
      </c>
      <c r="W21" s="17">
        <v>75</v>
      </c>
      <c r="X21" s="17">
        <v>85</v>
      </c>
      <c r="Y21" s="17">
        <v>84</v>
      </c>
      <c r="Z21" s="17">
        <v>90</v>
      </c>
      <c r="AA21" s="17">
        <v>91</v>
      </c>
      <c r="AB21" s="17">
        <v>90</v>
      </c>
      <c r="AC21" s="17">
        <v>75</v>
      </c>
      <c r="AD21" s="17">
        <v>69</v>
      </c>
      <c r="AE21" s="17">
        <v>66</v>
      </c>
      <c r="AF21" s="17">
        <v>73</v>
      </c>
      <c r="AG21" s="17">
        <v>77</v>
      </c>
      <c r="AH21" s="17">
        <v>75</v>
      </c>
      <c r="AI21" s="17">
        <v>76</v>
      </c>
      <c r="AJ21" s="17">
        <v>85</v>
      </c>
      <c r="AK21" s="17">
        <v>90</v>
      </c>
      <c r="AL21" s="17">
        <v>100</v>
      </c>
      <c r="AM21" s="52">
        <v>79.75</v>
      </c>
      <c r="AN21" s="52">
        <v>71.416666666666671</v>
      </c>
      <c r="AO21" s="19">
        <v>79.75</v>
      </c>
      <c r="AP21" s="52">
        <v>112.08333333333333</v>
      </c>
      <c r="AQ21" s="19">
        <v>327.08333333333331</v>
      </c>
      <c r="AR21" s="49">
        <f>SUM(AQ21/AQ23)</f>
        <v>3.6045550555606577E-2</v>
      </c>
    </row>
    <row r="22" spans="1:47" x14ac:dyDescent="0.2">
      <c r="A22" s="17" t="s">
        <v>44</v>
      </c>
      <c r="B22" s="17">
        <v>223</v>
      </c>
      <c r="C22" s="17">
        <v>220</v>
      </c>
      <c r="D22" s="17">
        <v>212</v>
      </c>
      <c r="E22" s="17">
        <v>86</v>
      </c>
      <c r="F22" s="17">
        <v>77</v>
      </c>
      <c r="G22" s="17">
        <v>83</v>
      </c>
      <c r="H22" s="17">
        <v>59</v>
      </c>
      <c r="I22" s="17">
        <v>78</v>
      </c>
      <c r="J22" s="17">
        <v>71</v>
      </c>
      <c r="K22" s="17">
        <v>60</v>
      </c>
      <c r="L22" s="17">
        <v>81</v>
      </c>
      <c r="M22" s="17">
        <v>105</v>
      </c>
      <c r="N22" s="17">
        <v>160</v>
      </c>
      <c r="O22" s="17">
        <v>101</v>
      </c>
      <c r="P22" s="17">
        <v>63</v>
      </c>
      <c r="Q22" s="17">
        <v>48</v>
      </c>
      <c r="R22" s="17">
        <v>33</v>
      </c>
      <c r="S22" s="17">
        <v>21</v>
      </c>
      <c r="T22" s="17">
        <v>17</v>
      </c>
      <c r="U22" s="17">
        <v>24</v>
      </c>
      <c r="V22" s="17">
        <v>27</v>
      </c>
      <c r="W22" s="17">
        <v>28</v>
      </c>
      <c r="X22" s="17">
        <v>39</v>
      </c>
      <c r="Y22" s="17">
        <v>28</v>
      </c>
      <c r="Z22" s="17">
        <v>68</v>
      </c>
      <c r="AA22" s="17">
        <v>45</v>
      </c>
      <c r="AB22" s="17">
        <v>34</v>
      </c>
      <c r="AC22" s="17">
        <v>39</v>
      </c>
      <c r="AD22" s="17">
        <v>44</v>
      </c>
      <c r="AE22" s="17">
        <v>56</v>
      </c>
      <c r="AF22" s="17">
        <v>37</v>
      </c>
      <c r="AG22" s="17">
        <v>55</v>
      </c>
      <c r="AH22" s="17">
        <v>46</v>
      </c>
      <c r="AI22" s="17">
        <v>67</v>
      </c>
      <c r="AJ22" s="17">
        <v>63</v>
      </c>
      <c r="AK22" s="17">
        <v>78</v>
      </c>
      <c r="AL22" s="17">
        <v>117</v>
      </c>
      <c r="AM22" s="52">
        <v>112.91666666666667</v>
      </c>
      <c r="AN22" s="52">
        <v>49.083333333333336</v>
      </c>
      <c r="AO22" s="19">
        <v>52.666666666666664</v>
      </c>
      <c r="AP22" s="52">
        <v>119.08333333333333</v>
      </c>
      <c r="AQ22" s="19">
        <v>508.91666666666669</v>
      </c>
      <c r="AR22" s="49">
        <f>SUM(AQ22/AQ23)</f>
        <v>5.6084121590596017E-2</v>
      </c>
    </row>
    <row r="23" spans="1:47" ht="13.5" thickBot="1" x14ac:dyDescent="0.25">
      <c r="A23" s="39" t="s">
        <v>0</v>
      </c>
      <c r="B23" s="40">
        <f>SUM(B5:B22)</f>
        <v>2478</v>
      </c>
      <c r="C23" s="40">
        <f t="shared" ref="C23:AR23" si="0">SUM(C5:C22)</f>
        <v>2399</v>
      </c>
      <c r="D23" s="40">
        <f t="shared" si="0"/>
        <v>2301</v>
      </c>
      <c r="E23" s="40">
        <f t="shared" si="0"/>
        <v>2065</v>
      </c>
      <c r="F23" s="40">
        <f t="shared" si="0"/>
        <v>1826</v>
      </c>
      <c r="G23" s="40">
        <f t="shared" si="0"/>
        <v>1711</v>
      </c>
      <c r="H23" s="40">
        <f t="shared" si="0"/>
        <v>1595</v>
      </c>
      <c r="I23" s="40">
        <f t="shared" si="0"/>
        <v>1554</v>
      </c>
      <c r="J23" s="40">
        <f t="shared" si="0"/>
        <v>1526</v>
      </c>
      <c r="K23" s="40">
        <f t="shared" si="0"/>
        <v>1621</v>
      </c>
      <c r="L23" s="40">
        <f t="shared" si="0"/>
        <v>1806</v>
      </c>
      <c r="M23" s="40">
        <f t="shared" si="0"/>
        <v>2208</v>
      </c>
      <c r="N23" s="40">
        <f t="shared" si="0"/>
        <v>2847</v>
      </c>
      <c r="O23" s="40">
        <f t="shared" si="0"/>
        <v>2261</v>
      </c>
      <c r="P23" s="40">
        <f t="shared" si="0"/>
        <v>2151</v>
      </c>
      <c r="Q23" s="40">
        <f t="shared" si="0"/>
        <v>1966</v>
      </c>
      <c r="R23" s="40">
        <f t="shared" si="0"/>
        <v>1782</v>
      </c>
      <c r="S23" s="40">
        <f t="shared" si="0"/>
        <v>1725</v>
      </c>
      <c r="T23" s="40">
        <f t="shared" si="0"/>
        <v>1672</v>
      </c>
      <c r="U23" s="40">
        <f t="shared" si="0"/>
        <v>1721</v>
      </c>
      <c r="V23" s="40">
        <f t="shared" si="0"/>
        <v>1736</v>
      </c>
      <c r="W23" s="40">
        <f t="shared" si="0"/>
        <v>1843</v>
      </c>
      <c r="X23" s="40">
        <f t="shared" si="0"/>
        <v>2081</v>
      </c>
      <c r="Y23" s="40">
        <f t="shared" si="0"/>
        <v>2162</v>
      </c>
      <c r="Z23" s="40">
        <f t="shared" si="0"/>
        <v>2446</v>
      </c>
      <c r="AA23" s="40">
        <f t="shared" si="0"/>
        <v>2460</v>
      </c>
      <c r="AB23" s="40">
        <f t="shared" si="0"/>
        <v>2423</v>
      </c>
      <c r="AC23" s="40">
        <f t="shared" si="0"/>
        <v>2315</v>
      </c>
      <c r="AD23" s="40">
        <f t="shared" si="0"/>
        <v>2259</v>
      </c>
      <c r="AE23" s="40">
        <f t="shared" si="0"/>
        <v>2178</v>
      </c>
      <c r="AF23" s="40">
        <f t="shared" si="0"/>
        <v>2207</v>
      </c>
      <c r="AG23" s="40">
        <f t="shared" si="0"/>
        <v>2294</v>
      </c>
      <c r="AH23" s="40">
        <f t="shared" si="0"/>
        <v>2264</v>
      </c>
      <c r="AI23" s="40">
        <f t="shared" si="0"/>
        <v>2457</v>
      </c>
      <c r="AJ23" s="40">
        <f t="shared" si="0"/>
        <v>2684</v>
      </c>
      <c r="AK23" s="40">
        <f t="shared" si="0"/>
        <v>2792</v>
      </c>
      <c r="AL23" s="40">
        <f t="shared" si="0"/>
        <v>3212</v>
      </c>
      <c r="AM23" s="40">
        <f t="shared" si="0"/>
        <v>1924.1666666666665</v>
      </c>
      <c r="AN23" s="40">
        <f t="shared" si="0"/>
        <v>1995.5833333333333</v>
      </c>
      <c r="AO23" s="40">
        <f t="shared" si="0"/>
        <v>2398.2499999999995</v>
      </c>
      <c r="AP23" s="40">
        <f t="shared" si="0"/>
        <v>3906.9166666666674</v>
      </c>
      <c r="AQ23" s="40">
        <f t="shared" si="0"/>
        <v>9074.1666666666661</v>
      </c>
      <c r="AR23" s="53">
        <f t="shared" si="0"/>
        <v>1</v>
      </c>
    </row>
    <row r="24" spans="1:47" ht="13.5" thickTop="1" x14ac:dyDescent="0.2"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2"/>
    </row>
    <row r="25" spans="1:47" x14ac:dyDescent="0.2">
      <c r="A25" s="16" t="s">
        <v>9</v>
      </c>
      <c r="B25" s="18" t="s">
        <v>18</v>
      </c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 t="s">
        <v>18</v>
      </c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2"/>
      <c r="AT25" s="2"/>
      <c r="AU25" s="2"/>
    </row>
    <row r="26" spans="1:47" x14ac:dyDescent="0.2">
      <c r="A26" s="17" t="s">
        <v>45</v>
      </c>
      <c r="B26" s="17">
        <v>26</v>
      </c>
      <c r="C26" s="17">
        <v>30</v>
      </c>
      <c r="D26" s="17">
        <v>30</v>
      </c>
      <c r="E26" s="17">
        <v>28</v>
      </c>
      <c r="F26" s="17">
        <v>32</v>
      </c>
      <c r="G26" s="17">
        <v>33</v>
      </c>
      <c r="H26" s="17">
        <v>31</v>
      </c>
      <c r="I26" s="17">
        <v>28</v>
      </c>
      <c r="J26" s="17">
        <v>28</v>
      </c>
      <c r="K26" s="17">
        <v>22</v>
      </c>
      <c r="L26" s="17">
        <v>31</v>
      </c>
      <c r="M26" s="17">
        <v>30</v>
      </c>
      <c r="N26" s="17">
        <v>36</v>
      </c>
      <c r="O26" s="17">
        <v>33</v>
      </c>
      <c r="P26" s="17">
        <v>33</v>
      </c>
      <c r="Q26" s="17">
        <v>33</v>
      </c>
      <c r="R26" s="17">
        <v>33</v>
      </c>
      <c r="S26" s="17">
        <v>26</v>
      </c>
      <c r="T26" s="17">
        <v>26</v>
      </c>
      <c r="U26" s="17">
        <v>28</v>
      </c>
      <c r="V26" s="17">
        <v>27</v>
      </c>
      <c r="W26" s="17">
        <v>29</v>
      </c>
      <c r="X26" s="17">
        <v>28</v>
      </c>
      <c r="Y26" s="17">
        <v>26</v>
      </c>
      <c r="Z26" s="17">
        <v>28</v>
      </c>
      <c r="AA26" s="17">
        <v>25</v>
      </c>
      <c r="AB26" s="17">
        <v>26</v>
      </c>
      <c r="AC26" s="17">
        <v>23</v>
      </c>
      <c r="AD26" s="17">
        <v>29</v>
      </c>
      <c r="AE26" s="17">
        <v>24</v>
      </c>
      <c r="AF26" s="17">
        <v>26</v>
      </c>
      <c r="AG26" s="17">
        <v>27</v>
      </c>
      <c r="AH26" s="17">
        <v>27</v>
      </c>
      <c r="AI26" s="17">
        <v>24</v>
      </c>
      <c r="AJ26" s="17">
        <v>21</v>
      </c>
      <c r="AK26" s="17">
        <v>22</v>
      </c>
      <c r="AL26" s="17">
        <v>27</v>
      </c>
      <c r="AM26" s="52">
        <v>29.083333333333332</v>
      </c>
      <c r="AN26" s="52">
        <v>29.833333333333332</v>
      </c>
      <c r="AO26" s="52">
        <v>25.166666666666668</v>
      </c>
      <c r="AP26" s="52">
        <v>24.666666666666668</v>
      </c>
      <c r="AQ26" s="52">
        <v>51.833333333333336</v>
      </c>
      <c r="AR26" s="49">
        <f>SUM(AQ26/AQ44)</f>
        <v>6.9841341133405942E-3</v>
      </c>
    </row>
    <row r="27" spans="1:47" x14ac:dyDescent="0.2">
      <c r="A27" s="17" t="s">
        <v>28</v>
      </c>
      <c r="B27" s="17">
        <v>166</v>
      </c>
      <c r="C27" s="17">
        <v>161</v>
      </c>
      <c r="D27" s="17">
        <v>153</v>
      </c>
      <c r="E27" s="17">
        <v>152</v>
      </c>
      <c r="F27" s="17">
        <v>150</v>
      </c>
      <c r="G27" s="17">
        <v>127</v>
      </c>
      <c r="H27" s="17">
        <v>122</v>
      </c>
      <c r="I27" s="17">
        <v>123</v>
      </c>
      <c r="J27" s="17">
        <v>123</v>
      </c>
      <c r="K27" s="17">
        <v>124</v>
      </c>
      <c r="L27" s="17">
        <v>125</v>
      </c>
      <c r="M27" s="17">
        <v>521</v>
      </c>
      <c r="N27" s="17">
        <v>751</v>
      </c>
      <c r="O27" s="17">
        <v>206</v>
      </c>
      <c r="P27" s="17">
        <v>175</v>
      </c>
      <c r="Q27" s="17">
        <v>164</v>
      </c>
      <c r="R27" s="17">
        <v>157</v>
      </c>
      <c r="S27" s="17">
        <v>136</v>
      </c>
      <c r="T27" s="17">
        <v>128</v>
      </c>
      <c r="U27" s="17">
        <v>128</v>
      </c>
      <c r="V27" s="17">
        <v>127</v>
      </c>
      <c r="W27" s="17">
        <v>120</v>
      </c>
      <c r="X27" s="17">
        <v>139</v>
      </c>
      <c r="Y27" s="17">
        <v>141</v>
      </c>
      <c r="Z27" s="17">
        <v>161</v>
      </c>
      <c r="AA27" s="17">
        <v>141</v>
      </c>
      <c r="AB27" s="17">
        <v>155</v>
      </c>
      <c r="AC27" s="17">
        <v>140</v>
      </c>
      <c r="AD27" s="17">
        <v>145</v>
      </c>
      <c r="AE27" s="17">
        <v>136</v>
      </c>
      <c r="AF27" s="17">
        <v>140</v>
      </c>
      <c r="AG27" s="17">
        <v>144</v>
      </c>
      <c r="AH27" s="17">
        <v>140</v>
      </c>
      <c r="AI27" s="17">
        <v>150</v>
      </c>
      <c r="AJ27" s="17">
        <v>137</v>
      </c>
      <c r="AK27" s="17">
        <v>177</v>
      </c>
      <c r="AL27" s="17">
        <v>171</v>
      </c>
      <c r="AM27" s="52">
        <v>170.58333333333334</v>
      </c>
      <c r="AN27" s="52">
        <v>197.66666666666666</v>
      </c>
      <c r="AO27" s="52">
        <v>147.16666666666666</v>
      </c>
      <c r="AP27" s="52">
        <v>176</v>
      </c>
      <c r="AQ27" s="52">
        <v>297.41666666666669</v>
      </c>
      <c r="AR27" s="49">
        <f>SUM(AQ27/AQ44)</f>
        <v>4.0074557315936628E-2</v>
      </c>
    </row>
    <row r="28" spans="1:47" x14ac:dyDescent="0.2">
      <c r="A28" s="17" t="s">
        <v>29</v>
      </c>
      <c r="B28" s="17">
        <v>171</v>
      </c>
      <c r="C28" s="17">
        <v>168</v>
      </c>
      <c r="D28" s="17">
        <v>172</v>
      </c>
      <c r="E28" s="17">
        <v>178</v>
      </c>
      <c r="F28" s="17">
        <v>164</v>
      </c>
      <c r="G28" s="17">
        <v>152</v>
      </c>
      <c r="H28" s="17">
        <v>155</v>
      </c>
      <c r="I28" s="17">
        <v>161</v>
      </c>
      <c r="J28" s="17">
        <v>147</v>
      </c>
      <c r="K28" s="17">
        <v>151</v>
      </c>
      <c r="L28" s="17">
        <v>159</v>
      </c>
      <c r="M28" s="17">
        <v>159</v>
      </c>
      <c r="N28" s="17">
        <v>165</v>
      </c>
      <c r="O28" s="17">
        <v>165</v>
      </c>
      <c r="P28" s="17">
        <v>167</v>
      </c>
      <c r="Q28" s="17">
        <v>161</v>
      </c>
      <c r="R28" s="17">
        <v>144</v>
      </c>
      <c r="S28" s="17">
        <v>150</v>
      </c>
      <c r="T28" s="17">
        <v>169</v>
      </c>
      <c r="U28" s="17">
        <v>150</v>
      </c>
      <c r="V28" s="17">
        <v>126</v>
      </c>
      <c r="W28" s="17">
        <v>132</v>
      </c>
      <c r="X28" s="17">
        <v>129</v>
      </c>
      <c r="Y28" s="17">
        <v>127</v>
      </c>
      <c r="Z28" s="17">
        <v>145</v>
      </c>
      <c r="AA28" s="17">
        <v>138</v>
      </c>
      <c r="AB28" s="17">
        <v>152</v>
      </c>
      <c r="AC28" s="17">
        <v>152</v>
      </c>
      <c r="AD28" s="17">
        <v>154</v>
      </c>
      <c r="AE28" s="17">
        <v>160</v>
      </c>
      <c r="AF28" s="17">
        <v>176</v>
      </c>
      <c r="AG28" s="17">
        <v>177</v>
      </c>
      <c r="AH28" s="17">
        <v>158</v>
      </c>
      <c r="AI28" s="17">
        <v>173</v>
      </c>
      <c r="AJ28" s="17">
        <v>180</v>
      </c>
      <c r="AK28" s="17">
        <v>193</v>
      </c>
      <c r="AL28" s="17">
        <v>204</v>
      </c>
      <c r="AM28" s="52">
        <v>161.41666666666666</v>
      </c>
      <c r="AN28" s="52">
        <v>148.75</v>
      </c>
      <c r="AO28" s="52">
        <v>163.16666666666666</v>
      </c>
      <c r="AP28" s="52">
        <v>223.58333333333334</v>
      </c>
      <c r="AQ28" s="52">
        <v>396.5</v>
      </c>
      <c r="AR28" s="49">
        <f>SUM(AQ28/AQ44)</f>
        <v>5.3425257413624673E-2</v>
      </c>
    </row>
    <row r="29" spans="1:47" x14ac:dyDescent="0.2">
      <c r="A29" s="17" t="s">
        <v>30</v>
      </c>
      <c r="B29" s="17">
        <v>7</v>
      </c>
      <c r="C29" s="17">
        <v>6</v>
      </c>
      <c r="D29" s="17">
        <v>6</v>
      </c>
      <c r="E29" s="17">
        <v>10</v>
      </c>
      <c r="F29" s="17">
        <v>9</v>
      </c>
      <c r="G29" s="17">
        <v>8</v>
      </c>
      <c r="H29" s="17">
        <v>7</v>
      </c>
      <c r="I29" s="17">
        <v>8</v>
      </c>
      <c r="J29" s="17">
        <v>7</v>
      </c>
      <c r="K29" s="17">
        <v>5</v>
      </c>
      <c r="L29" s="17">
        <v>5</v>
      </c>
      <c r="M29" s="17">
        <v>5</v>
      </c>
      <c r="N29" s="17">
        <v>6</v>
      </c>
      <c r="O29" s="17">
        <v>8</v>
      </c>
      <c r="P29" s="17">
        <v>10</v>
      </c>
      <c r="Q29" s="17">
        <v>9</v>
      </c>
      <c r="R29" s="17">
        <v>11</v>
      </c>
      <c r="S29" s="17">
        <v>7</v>
      </c>
      <c r="T29" s="17">
        <v>9</v>
      </c>
      <c r="U29" s="17">
        <v>11</v>
      </c>
      <c r="V29" s="17">
        <v>9</v>
      </c>
      <c r="W29" s="17">
        <v>11</v>
      </c>
      <c r="X29" s="17">
        <v>11</v>
      </c>
      <c r="Y29" s="17">
        <v>11</v>
      </c>
      <c r="Z29" s="17">
        <v>12</v>
      </c>
      <c r="AA29" s="17">
        <v>10</v>
      </c>
      <c r="AB29" s="17">
        <v>7</v>
      </c>
      <c r="AC29" s="17">
        <v>8</v>
      </c>
      <c r="AD29" s="17">
        <v>8</v>
      </c>
      <c r="AE29" s="17">
        <v>6</v>
      </c>
      <c r="AF29" s="17">
        <v>6</v>
      </c>
      <c r="AG29" s="17">
        <v>6</v>
      </c>
      <c r="AH29" s="17">
        <v>10</v>
      </c>
      <c r="AI29" s="17">
        <v>12</v>
      </c>
      <c r="AJ29" s="17">
        <v>15</v>
      </c>
      <c r="AK29" s="17">
        <v>14</v>
      </c>
      <c r="AL29" s="17">
        <v>17</v>
      </c>
      <c r="AM29" s="52">
        <v>6.916666666666667</v>
      </c>
      <c r="AN29" s="52">
        <v>9.4166666666666661</v>
      </c>
      <c r="AO29" s="52">
        <v>9.5</v>
      </c>
      <c r="AP29" s="52">
        <v>13.25</v>
      </c>
      <c r="AQ29" s="52">
        <v>18.666666666666668</v>
      </c>
      <c r="AR29" s="49">
        <f>SUM(AQ29/AQ44)</f>
        <v>2.5151865617175132E-3</v>
      </c>
    </row>
    <row r="30" spans="1:47" x14ac:dyDescent="0.2">
      <c r="A30" s="17" t="s">
        <v>31</v>
      </c>
      <c r="B30" s="17">
        <v>47</v>
      </c>
      <c r="C30" s="17">
        <v>38</v>
      </c>
      <c r="D30" s="17">
        <v>44</v>
      </c>
      <c r="E30" s="17">
        <v>44</v>
      </c>
      <c r="F30" s="17">
        <v>39</v>
      </c>
      <c r="G30" s="17">
        <v>41</v>
      </c>
      <c r="H30" s="17">
        <v>42</v>
      </c>
      <c r="I30" s="17">
        <v>38</v>
      </c>
      <c r="J30" s="17">
        <v>35</v>
      </c>
      <c r="K30" s="17">
        <v>35</v>
      </c>
      <c r="L30" s="17">
        <v>38</v>
      </c>
      <c r="M30" s="17">
        <v>34</v>
      </c>
      <c r="N30" s="17">
        <v>33</v>
      </c>
      <c r="O30" s="17">
        <v>31</v>
      </c>
      <c r="P30" s="17">
        <v>31</v>
      </c>
      <c r="Q30" s="17">
        <v>23</v>
      </c>
      <c r="R30" s="17">
        <v>22</v>
      </c>
      <c r="S30" s="17">
        <v>18</v>
      </c>
      <c r="T30" s="17">
        <v>22</v>
      </c>
      <c r="U30" s="17">
        <v>24</v>
      </c>
      <c r="V30" s="17">
        <v>23</v>
      </c>
      <c r="W30" s="17">
        <v>23</v>
      </c>
      <c r="X30" s="17">
        <v>26</v>
      </c>
      <c r="Y30" s="17">
        <v>26</v>
      </c>
      <c r="Z30" s="17">
        <v>32</v>
      </c>
      <c r="AA30" s="17">
        <v>26</v>
      </c>
      <c r="AB30" s="17">
        <v>24</v>
      </c>
      <c r="AC30" s="17">
        <v>26</v>
      </c>
      <c r="AD30" s="17">
        <v>22</v>
      </c>
      <c r="AE30" s="17">
        <v>18</v>
      </c>
      <c r="AF30" s="17">
        <v>21</v>
      </c>
      <c r="AG30" s="17">
        <v>21</v>
      </c>
      <c r="AH30" s="17">
        <v>17</v>
      </c>
      <c r="AI30" s="17">
        <v>24</v>
      </c>
      <c r="AJ30" s="17">
        <v>29</v>
      </c>
      <c r="AK30" s="17">
        <v>29</v>
      </c>
      <c r="AL30" s="17">
        <v>31</v>
      </c>
      <c r="AM30" s="52">
        <v>39.583333333333336</v>
      </c>
      <c r="AN30" s="52">
        <v>25.166666666666668</v>
      </c>
      <c r="AO30" s="52">
        <v>24.083333333333332</v>
      </c>
      <c r="AP30" s="52">
        <v>40.75</v>
      </c>
      <c r="AQ30" s="52">
        <v>94.916666666666671</v>
      </c>
      <c r="AR30" s="49">
        <f>SUM(AQ30/AQ44)</f>
        <v>1.2789274525876105E-2</v>
      </c>
    </row>
    <row r="31" spans="1:47" x14ac:dyDescent="0.2">
      <c r="A31" s="17" t="s">
        <v>32</v>
      </c>
      <c r="B31" s="17">
        <v>518</v>
      </c>
      <c r="C31" s="17">
        <v>524</v>
      </c>
      <c r="D31" s="17">
        <v>506</v>
      </c>
      <c r="E31" s="17">
        <v>528</v>
      </c>
      <c r="F31" s="17">
        <v>518</v>
      </c>
      <c r="G31" s="17">
        <v>479</v>
      </c>
      <c r="H31" s="17">
        <v>438</v>
      </c>
      <c r="I31" s="17">
        <v>439</v>
      </c>
      <c r="J31" s="17">
        <v>375</v>
      </c>
      <c r="K31" s="17">
        <v>379</v>
      </c>
      <c r="L31" s="17">
        <v>385</v>
      </c>
      <c r="M31" s="17">
        <v>407</v>
      </c>
      <c r="N31" s="17">
        <v>448</v>
      </c>
      <c r="O31" s="17">
        <v>439</v>
      </c>
      <c r="P31" s="17">
        <v>438</v>
      </c>
      <c r="Q31" s="17">
        <v>407</v>
      </c>
      <c r="R31" s="17">
        <v>373</v>
      </c>
      <c r="S31" s="17">
        <v>356</v>
      </c>
      <c r="T31" s="17">
        <v>376</v>
      </c>
      <c r="U31" s="17">
        <v>365</v>
      </c>
      <c r="V31" s="17">
        <v>332</v>
      </c>
      <c r="W31" s="17">
        <v>369</v>
      </c>
      <c r="X31" s="17">
        <v>351</v>
      </c>
      <c r="Y31" s="17">
        <v>365</v>
      </c>
      <c r="Z31" s="17">
        <v>380</v>
      </c>
      <c r="AA31" s="17">
        <v>396</v>
      </c>
      <c r="AB31" s="17">
        <v>406</v>
      </c>
      <c r="AC31" s="17">
        <v>389</v>
      </c>
      <c r="AD31" s="17">
        <v>396</v>
      </c>
      <c r="AE31" s="17">
        <v>385</v>
      </c>
      <c r="AF31" s="17">
        <v>395</v>
      </c>
      <c r="AG31" s="17">
        <v>381</v>
      </c>
      <c r="AH31" s="17">
        <v>377</v>
      </c>
      <c r="AI31" s="17">
        <v>368</v>
      </c>
      <c r="AJ31" s="17">
        <v>389</v>
      </c>
      <c r="AK31" s="17">
        <v>403</v>
      </c>
      <c r="AL31" s="17">
        <v>455</v>
      </c>
      <c r="AM31" s="52">
        <v>458</v>
      </c>
      <c r="AN31" s="52">
        <v>384.91666666666669</v>
      </c>
      <c r="AO31" s="52">
        <v>388.75</v>
      </c>
      <c r="AP31" s="52">
        <v>535.91666666666663</v>
      </c>
      <c r="AQ31" s="52">
        <v>993.08333333333337</v>
      </c>
      <c r="AR31" s="49">
        <f>SUM(AQ31/AQ44)</f>
        <v>0.13381017078565893</v>
      </c>
    </row>
    <row r="32" spans="1:47" x14ac:dyDescent="0.2">
      <c r="A32" s="17" t="s">
        <v>33</v>
      </c>
      <c r="B32" s="19">
        <v>32</v>
      </c>
      <c r="C32" s="19">
        <v>23</v>
      </c>
      <c r="D32" s="19">
        <v>12</v>
      </c>
      <c r="E32" s="19">
        <v>8</v>
      </c>
      <c r="F32" s="19">
        <v>2</v>
      </c>
      <c r="G32" s="19">
        <v>2</v>
      </c>
      <c r="H32" s="19">
        <v>4</v>
      </c>
      <c r="I32" s="19">
        <v>5</v>
      </c>
      <c r="J32" s="19">
        <v>7</v>
      </c>
      <c r="K32" s="19">
        <v>16</v>
      </c>
      <c r="L32" s="19">
        <v>28</v>
      </c>
      <c r="M32" s="19">
        <v>29</v>
      </c>
      <c r="N32" s="19">
        <v>27</v>
      </c>
      <c r="O32" s="19">
        <v>20</v>
      </c>
      <c r="P32" s="19">
        <v>9</v>
      </c>
      <c r="Q32" s="19">
        <v>8</v>
      </c>
      <c r="R32" s="19">
        <v>4</v>
      </c>
      <c r="S32" s="19">
        <v>4</v>
      </c>
      <c r="T32" s="19">
        <v>4</v>
      </c>
      <c r="U32" s="19">
        <v>6</v>
      </c>
      <c r="V32" s="19">
        <v>12</v>
      </c>
      <c r="W32" s="19">
        <v>29</v>
      </c>
      <c r="X32" s="19">
        <v>36</v>
      </c>
      <c r="Y32" s="19">
        <v>37</v>
      </c>
      <c r="Z32" s="19">
        <v>35</v>
      </c>
      <c r="AA32" s="19">
        <v>35</v>
      </c>
      <c r="AB32" s="19">
        <v>15</v>
      </c>
      <c r="AC32" s="19">
        <v>9</v>
      </c>
      <c r="AD32" s="19">
        <v>8</v>
      </c>
      <c r="AE32" s="19">
        <v>9</v>
      </c>
      <c r="AF32" s="19">
        <v>8</v>
      </c>
      <c r="AG32" s="19">
        <v>10</v>
      </c>
      <c r="AH32" s="19">
        <v>11</v>
      </c>
      <c r="AI32" s="19">
        <v>17</v>
      </c>
      <c r="AJ32" s="19">
        <v>45</v>
      </c>
      <c r="AK32" s="19">
        <v>47</v>
      </c>
      <c r="AL32" s="19">
        <v>54</v>
      </c>
      <c r="AM32" s="52">
        <v>14</v>
      </c>
      <c r="AN32" s="52">
        <v>16.333333333333332</v>
      </c>
      <c r="AO32" s="52">
        <v>20.75</v>
      </c>
      <c r="AP32" s="52">
        <v>84.5</v>
      </c>
      <c r="AQ32" s="52">
        <v>452.58333333333331</v>
      </c>
      <c r="AR32" s="49">
        <f>SUM(AQ32/AQ44)</f>
        <v>6.0982045610213448E-2</v>
      </c>
    </row>
    <row r="33" spans="1:48" x14ac:dyDescent="0.2">
      <c r="A33" s="17" t="s">
        <v>34</v>
      </c>
      <c r="B33" s="17">
        <v>137</v>
      </c>
      <c r="C33" s="17">
        <v>139</v>
      </c>
      <c r="D33" s="17">
        <v>134</v>
      </c>
      <c r="E33" s="17">
        <v>136</v>
      </c>
      <c r="F33" s="17">
        <v>124</v>
      </c>
      <c r="G33" s="17">
        <v>111</v>
      </c>
      <c r="H33" s="17">
        <v>112</v>
      </c>
      <c r="I33" s="17">
        <v>103</v>
      </c>
      <c r="J33" s="17">
        <v>108</v>
      </c>
      <c r="K33" s="17">
        <v>102</v>
      </c>
      <c r="L33" s="17">
        <v>126</v>
      </c>
      <c r="M33" s="17">
        <v>134</v>
      </c>
      <c r="N33" s="17">
        <v>129</v>
      </c>
      <c r="O33" s="17">
        <v>132</v>
      </c>
      <c r="P33" s="17">
        <v>133</v>
      </c>
      <c r="Q33" s="17">
        <v>112</v>
      </c>
      <c r="R33" s="17">
        <v>110</v>
      </c>
      <c r="S33" s="17">
        <v>111</v>
      </c>
      <c r="T33" s="17">
        <v>117</v>
      </c>
      <c r="U33" s="17">
        <v>111</v>
      </c>
      <c r="V33" s="17">
        <v>109</v>
      </c>
      <c r="W33" s="17">
        <v>122</v>
      </c>
      <c r="X33" s="17">
        <v>142</v>
      </c>
      <c r="Y33" s="17">
        <v>148</v>
      </c>
      <c r="Z33" s="17">
        <v>163</v>
      </c>
      <c r="AA33" s="17">
        <v>166</v>
      </c>
      <c r="AB33" s="17">
        <v>174</v>
      </c>
      <c r="AC33" s="17">
        <v>166</v>
      </c>
      <c r="AD33" s="17">
        <v>161</v>
      </c>
      <c r="AE33" s="17">
        <v>152</v>
      </c>
      <c r="AF33" s="17">
        <v>149</v>
      </c>
      <c r="AG33" s="17">
        <v>147</v>
      </c>
      <c r="AH33" s="17">
        <v>149</v>
      </c>
      <c r="AI33" s="17">
        <v>179</v>
      </c>
      <c r="AJ33" s="17">
        <v>203</v>
      </c>
      <c r="AK33" s="17">
        <v>214</v>
      </c>
      <c r="AL33" s="17">
        <v>231</v>
      </c>
      <c r="AM33" s="52">
        <v>122.16666666666667</v>
      </c>
      <c r="AN33" s="52">
        <v>123</v>
      </c>
      <c r="AO33" s="52">
        <v>168.58333333333334</v>
      </c>
      <c r="AP33" s="52">
        <v>267.58333333333331</v>
      </c>
      <c r="AQ33" s="52">
        <v>860.33333333333337</v>
      </c>
      <c r="AR33" s="49">
        <f>SUM(AQ33/AQ44)</f>
        <v>0.11592315206773038</v>
      </c>
    </row>
    <row r="34" spans="1:48" x14ac:dyDescent="0.2">
      <c r="A34" s="17" t="s">
        <v>35</v>
      </c>
      <c r="B34" s="17">
        <v>188</v>
      </c>
      <c r="C34" s="17">
        <v>181</v>
      </c>
      <c r="D34" s="17">
        <v>171</v>
      </c>
      <c r="E34" s="17">
        <v>179</v>
      </c>
      <c r="F34" s="17">
        <v>166</v>
      </c>
      <c r="G34" s="17">
        <v>160</v>
      </c>
      <c r="H34" s="17">
        <v>164</v>
      </c>
      <c r="I34" s="17">
        <v>139</v>
      </c>
      <c r="J34" s="17">
        <v>125</v>
      </c>
      <c r="K34" s="17">
        <v>123</v>
      </c>
      <c r="L34" s="17">
        <v>139</v>
      </c>
      <c r="M34" s="17">
        <v>149</v>
      </c>
      <c r="N34" s="17">
        <v>161</v>
      </c>
      <c r="O34" s="17">
        <v>164</v>
      </c>
      <c r="P34" s="17">
        <v>171</v>
      </c>
      <c r="Q34" s="17">
        <v>149</v>
      </c>
      <c r="R34" s="17">
        <v>155</v>
      </c>
      <c r="S34" s="17">
        <v>149</v>
      </c>
      <c r="T34" s="17">
        <v>143</v>
      </c>
      <c r="U34" s="17">
        <v>141</v>
      </c>
      <c r="V34" s="17">
        <v>131</v>
      </c>
      <c r="W34" s="17">
        <v>126</v>
      </c>
      <c r="X34" s="17">
        <v>137</v>
      </c>
      <c r="Y34" s="17">
        <v>147</v>
      </c>
      <c r="Z34" s="17">
        <v>144</v>
      </c>
      <c r="AA34" s="17">
        <v>154</v>
      </c>
      <c r="AB34" s="17">
        <v>156</v>
      </c>
      <c r="AC34" s="17">
        <v>165</v>
      </c>
      <c r="AD34" s="17">
        <v>163</v>
      </c>
      <c r="AE34" s="17">
        <v>176</v>
      </c>
      <c r="AF34" s="17">
        <v>176</v>
      </c>
      <c r="AG34" s="17">
        <v>158</v>
      </c>
      <c r="AH34" s="17">
        <v>146</v>
      </c>
      <c r="AI34" s="17">
        <v>153</v>
      </c>
      <c r="AJ34" s="17">
        <v>169</v>
      </c>
      <c r="AK34" s="17">
        <v>179</v>
      </c>
      <c r="AL34" s="17">
        <v>193</v>
      </c>
      <c r="AM34" s="52">
        <v>157</v>
      </c>
      <c r="AN34" s="52">
        <v>147.83333333333334</v>
      </c>
      <c r="AO34" s="52">
        <v>161.58333333333334</v>
      </c>
      <c r="AP34" s="52">
        <v>225.75</v>
      </c>
      <c r="AQ34" s="52">
        <v>587.83333333333337</v>
      </c>
      <c r="AR34" s="49">
        <f>SUM(AQ34/AQ44)</f>
        <v>7.9205919671229183E-2</v>
      </c>
    </row>
    <row r="35" spans="1:48" x14ac:dyDescent="0.2">
      <c r="A35" s="17" t="s">
        <v>36</v>
      </c>
      <c r="B35" s="17">
        <v>86</v>
      </c>
      <c r="C35" s="17">
        <v>77</v>
      </c>
      <c r="D35" s="17">
        <v>76</v>
      </c>
      <c r="E35" s="17">
        <v>73</v>
      </c>
      <c r="F35" s="17">
        <v>67</v>
      </c>
      <c r="G35" s="17">
        <v>73</v>
      </c>
      <c r="H35" s="17">
        <v>62</v>
      </c>
      <c r="I35" s="17">
        <v>59</v>
      </c>
      <c r="J35" s="17">
        <v>73</v>
      </c>
      <c r="K35" s="17">
        <v>85</v>
      </c>
      <c r="L35" s="17">
        <v>90</v>
      </c>
      <c r="M35" s="17">
        <v>94</v>
      </c>
      <c r="N35" s="17">
        <v>91</v>
      </c>
      <c r="O35" s="17">
        <v>80</v>
      </c>
      <c r="P35" s="17">
        <v>91</v>
      </c>
      <c r="Q35" s="17">
        <v>86</v>
      </c>
      <c r="R35" s="17">
        <v>80</v>
      </c>
      <c r="S35" s="17">
        <v>73</v>
      </c>
      <c r="T35" s="17">
        <v>71</v>
      </c>
      <c r="U35" s="17">
        <v>74</v>
      </c>
      <c r="V35" s="17">
        <v>83</v>
      </c>
      <c r="W35" s="17">
        <v>99</v>
      </c>
      <c r="X35" s="17">
        <v>119</v>
      </c>
      <c r="Y35" s="17">
        <v>125</v>
      </c>
      <c r="Z35" s="17">
        <v>133</v>
      </c>
      <c r="AA35" s="17">
        <v>129</v>
      </c>
      <c r="AB35" s="17">
        <v>117</v>
      </c>
      <c r="AC35" s="17">
        <v>119</v>
      </c>
      <c r="AD35" s="17">
        <v>103</v>
      </c>
      <c r="AE35" s="17">
        <v>102</v>
      </c>
      <c r="AF35" s="17">
        <v>101</v>
      </c>
      <c r="AG35" s="17">
        <v>110</v>
      </c>
      <c r="AH35" s="17">
        <v>97</v>
      </c>
      <c r="AI35" s="17">
        <v>113</v>
      </c>
      <c r="AJ35" s="17">
        <v>154</v>
      </c>
      <c r="AK35" s="17">
        <v>160</v>
      </c>
      <c r="AL35" s="17">
        <v>196</v>
      </c>
      <c r="AM35" s="52">
        <v>76.25</v>
      </c>
      <c r="AN35" s="52">
        <v>89.333333333333329</v>
      </c>
      <c r="AO35" s="52">
        <v>119.83333333333333</v>
      </c>
      <c r="AP35" s="52">
        <v>341.58333333333331</v>
      </c>
      <c r="AQ35" s="52">
        <v>632.91666666666663</v>
      </c>
      <c r="AR35" s="49">
        <f>SUM(AQ35/AQ44)</f>
        <v>8.5280544358234414E-2</v>
      </c>
    </row>
    <row r="36" spans="1:48" x14ac:dyDescent="0.2">
      <c r="A36" s="17" t="s">
        <v>37</v>
      </c>
      <c r="B36" s="17">
        <v>81</v>
      </c>
      <c r="C36" s="17">
        <v>85</v>
      </c>
      <c r="D36" s="17">
        <v>75</v>
      </c>
      <c r="E36" s="17">
        <v>90</v>
      </c>
      <c r="F36" s="17">
        <v>90</v>
      </c>
      <c r="G36" s="17">
        <v>92</v>
      </c>
      <c r="H36" s="17">
        <v>84</v>
      </c>
      <c r="I36" s="17">
        <v>83</v>
      </c>
      <c r="J36" s="17">
        <v>93</v>
      </c>
      <c r="K36" s="17">
        <v>89</v>
      </c>
      <c r="L36" s="17">
        <v>88</v>
      </c>
      <c r="M36" s="17">
        <v>82</v>
      </c>
      <c r="N36" s="17">
        <v>85</v>
      </c>
      <c r="O36" s="17">
        <v>83</v>
      </c>
      <c r="P36" s="17">
        <v>86</v>
      </c>
      <c r="Q36" s="17">
        <v>77</v>
      </c>
      <c r="R36" s="17">
        <v>77</v>
      </c>
      <c r="S36" s="17">
        <v>73</v>
      </c>
      <c r="T36" s="17">
        <v>78</v>
      </c>
      <c r="U36" s="17">
        <v>74</v>
      </c>
      <c r="V36" s="17">
        <v>71</v>
      </c>
      <c r="W36" s="17">
        <v>66</v>
      </c>
      <c r="X36" s="17">
        <v>66</v>
      </c>
      <c r="Y36" s="17">
        <v>66</v>
      </c>
      <c r="Z36" s="17">
        <v>62</v>
      </c>
      <c r="AA36" s="17">
        <v>68</v>
      </c>
      <c r="AB36" s="17">
        <v>64</v>
      </c>
      <c r="AC36" s="17">
        <v>67</v>
      </c>
      <c r="AD36" s="17">
        <v>67</v>
      </c>
      <c r="AE36" s="17">
        <v>67</v>
      </c>
      <c r="AF36" s="17">
        <v>63</v>
      </c>
      <c r="AG36" s="17">
        <v>66</v>
      </c>
      <c r="AH36" s="17">
        <v>58</v>
      </c>
      <c r="AI36" s="17">
        <v>69</v>
      </c>
      <c r="AJ36" s="17">
        <v>66</v>
      </c>
      <c r="AK36" s="17">
        <v>62</v>
      </c>
      <c r="AL36" s="17">
        <v>79</v>
      </c>
      <c r="AM36" s="52">
        <v>86</v>
      </c>
      <c r="AN36" s="52">
        <v>75.166666666666671</v>
      </c>
      <c r="AO36" s="52">
        <v>64.916666666666671</v>
      </c>
      <c r="AP36" s="52">
        <v>84.75</v>
      </c>
      <c r="AQ36" s="52">
        <v>134.83333333333334</v>
      </c>
      <c r="AR36" s="49">
        <f>SUM(AQ36/AQ44)</f>
        <v>1.8167731503834536E-2</v>
      </c>
      <c r="AV36" s="3" t="s">
        <v>18</v>
      </c>
    </row>
    <row r="37" spans="1:48" x14ac:dyDescent="0.2">
      <c r="A37" s="17" t="s">
        <v>38</v>
      </c>
      <c r="B37" s="17">
        <v>99</v>
      </c>
      <c r="C37" s="17">
        <v>97</v>
      </c>
      <c r="D37" s="17">
        <v>91</v>
      </c>
      <c r="E37" s="17">
        <v>92</v>
      </c>
      <c r="F37" s="17">
        <v>77</v>
      </c>
      <c r="G37" s="17">
        <v>77</v>
      </c>
      <c r="H37" s="17">
        <v>77</v>
      </c>
      <c r="I37" s="17">
        <v>79</v>
      </c>
      <c r="J37" s="17">
        <v>77</v>
      </c>
      <c r="K37" s="17">
        <v>77</v>
      </c>
      <c r="L37" s="17">
        <v>76</v>
      </c>
      <c r="M37" s="17">
        <v>78</v>
      </c>
      <c r="N37" s="17">
        <v>73</v>
      </c>
      <c r="O37" s="17">
        <v>72</v>
      </c>
      <c r="P37" s="17">
        <v>63</v>
      </c>
      <c r="Q37" s="17">
        <v>58</v>
      </c>
      <c r="R37" s="17">
        <v>55</v>
      </c>
      <c r="S37" s="17">
        <v>56</v>
      </c>
      <c r="T37" s="17">
        <v>62</v>
      </c>
      <c r="U37" s="17">
        <v>56</v>
      </c>
      <c r="V37" s="17">
        <v>54</v>
      </c>
      <c r="W37" s="17">
        <v>49</v>
      </c>
      <c r="X37" s="17">
        <v>52</v>
      </c>
      <c r="Y37" s="17">
        <v>48</v>
      </c>
      <c r="Z37" s="17">
        <v>46</v>
      </c>
      <c r="AA37" s="17">
        <v>42</v>
      </c>
      <c r="AB37" s="17">
        <v>40</v>
      </c>
      <c r="AC37" s="17">
        <v>44</v>
      </c>
      <c r="AD37" s="17">
        <v>45</v>
      </c>
      <c r="AE37" s="17">
        <v>43</v>
      </c>
      <c r="AF37" s="17">
        <v>49</v>
      </c>
      <c r="AG37" s="17">
        <v>52</v>
      </c>
      <c r="AH37" s="17">
        <v>54</v>
      </c>
      <c r="AI37" s="17">
        <v>56</v>
      </c>
      <c r="AJ37" s="17">
        <v>62</v>
      </c>
      <c r="AK37" s="17">
        <v>60</v>
      </c>
      <c r="AL37" s="17">
        <v>64</v>
      </c>
      <c r="AM37" s="52">
        <v>83.083333333333329</v>
      </c>
      <c r="AN37" s="52">
        <v>58.166666666666664</v>
      </c>
      <c r="AO37" s="52">
        <v>49.416666666666664</v>
      </c>
      <c r="AP37" s="52">
        <v>72.333333333333329</v>
      </c>
      <c r="AQ37" s="52">
        <v>137.66666666666666</v>
      </c>
      <c r="AR37" s="49">
        <f>SUM(AQ37/AQ44)</f>
        <v>1.8549500892666656E-2</v>
      </c>
    </row>
    <row r="38" spans="1:48" x14ac:dyDescent="0.2">
      <c r="A38" s="17" t="s">
        <v>39</v>
      </c>
      <c r="B38" s="17">
        <v>38</v>
      </c>
      <c r="C38" s="17">
        <v>29</v>
      </c>
      <c r="D38" s="17">
        <v>31</v>
      </c>
      <c r="E38" s="17">
        <v>30</v>
      </c>
      <c r="F38" s="17">
        <v>29</v>
      </c>
      <c r="G38" s="17">
        <v>30</v>
      </c>
      <c r="H38" s="17">
        <v>26</v>
      </c>
      <c r="I38" s="17">
        <v>22</v>
      </c>
      <c r="J38" s="17">
        <v>19</v>
      </c>
      <c r="K38" s="17">
        <v>22</v>
      </c>
      <c r="L38" s="17">
        <v>23</v>
      </c>
      <c r="M38" s="17">
        <v>26</v>
      </c>
      <c r="N38" s="17">
        <v>29</v>
      </c>
      <c r="O38" s="17">
        <v>27</v>
      </c>
      <c r="P38" s="17">
        <v>30</v>
      </c>
      <c r="Q38" s="17">
        <v>30</v>
      </c>
      <c r="R38" s="17">
        <v>34</v>
      </c>
      <c r="S38" s="17">
        <v>35</v>
      </c>
      <c r="T38" s="17">
        <v>35</v>
      </c>
      <c r="U38" s="17">
        <v>36</v>
      </c>
      <c r="V38" s="17">
        <v>36</v>
      </c>
      <c r="W38" s="17">
        <v>35</v>
      </c>
      <c r="X38" s="17">
        <v>34</v>
      </c>
      <c r="Y38" s="17">
        <v>31</v>
      </c>
      <c r="Z38" s="17">
        <v>32</v>
      </c>
      <c r="AA38" s="17">
        <v>36</v>
      </c>
      <c r="AB38" s="17">
        <v>30</v>
      </c>
      <c r="AC38" s="17">
        <v>32</v>
      </c>
      <c r="AD38" s="17">
        <v>35</v>
      </c>
      <c r="AE38" s="17">
        <v>31</v>
      </c>
      <c r="AF38" s="17">
        <v>30</v>
      </c>
      <c r="AG38" s="17">
        <v>28</v>
      </c>
      <c r="AH38" s="17">
        <v>26</v>
      </c>
      <c r="AI38" s="17">
        <v>33</v>
      </c>
      <c r="AJ38" s="17">
        <v>29</v>
      </c>
      <c r="AK38" s="17">
        <v>32</v>
      </c>
      <c r="AL38" s="17">
        <v>38</v>
      </c>
      <c r="AM38" s="52">
        <v>27.083333333333332</v>
      </c>
      <c r="AN38" s="52">
        <v>32.666666666666664</v>
      </c>
      <c r="AO38" s="52">
        <v>31.166666666666668</v>
      </c>
      <c r="AP38" s="52">
        <v>43</v>
      </c>
      <c r="AQ38" s="52">
        <v>94.666666666666671</v>
      </c>
      <c r="AR38" s="49">
        <f>SUM(AQ38/AQ44)</f>
        <v>1.2755588991567387E-2</v>
      </c>
    </row>
    <row r="39" spans="1:48" x14ac:dyDescent="0.2">
      <c r="A39" s="17" t="s">
        <v>40</v>
      </c>
      <c r="B39" s="17">
        <v>100</v>
      </c>
      <c r="C39" s="17">
        <v>95</v>
      </c>
      <c r="D39" s="17">
        <v>97</v>
      </c>
      <c r="E39" s="17">
        <v>100</v>
      </c>
      <c r="F39" s="17">
        <v>90</v>
      </c>
      <c r="G39" s="17">
        <v>92</v>
      </c>
      <c r="H39" s="17">
        <v>92</v>
      </c>
      <c r="I39" s="17">
        <v>83</v>
      </c>
      <c r="J39" s="17">
        <v>87</v>
      </c>
      <c r="K39" s="17">
        <v>78</v>
      </c>
      <c r="L39" s="17">
        <v>84</v>
      </c>
      <c r="M39" s="17">
        <v>84</v>
      </c>
      <c r="N39" s="17">
        <v>87</v>
      </c>
      <c r="O39" s="17">
        <v>89</v>
      </c>
      <c r="P39" s="17">
        <v>89</v>
      </c>
      <c r="Q39" s="17">
        <v>86</v>
      </c>
      <c r="R39" s="17">
        <v>89</v>
      </c>
      <c r="S39" s="17">
        <v>81</v>
      </c>
      <c r="T39" s="17">
        <v>73</v>
      </c>
      <c r="U39" s="17">
        <v>76</v>
      </c>
      <c r="V39" s="17">
        <v>73</v>
      </c>
      <c r="W39" s="17">
        <v>69</v>
      </c>
      <c r="X39" s="17">
        <v>72</v>
      </c>
      <c r="Y39" s="17">
        <v>80</v>
      </c>
      <c r="Z39" s="17">
        <v>81</v>
      </c>
      <c r="AA39" s="17">
        <v>72</v>
      </c>
      <c r="AB39" s="17">
        <v>73</v>
      </c>
      <c r="AC39" s="17">
        <v>65</v>
      </c>
      <c r="AD39" s="17">
        <v>65</v>
      </c>
      <c r="AE39" s="17">
        <v>54</v>
      </c>
      <c r="AF39" s="17">
        <v>61</v>
      </c>
      <c r="AG39" s="17">
        <v>54</v>
      </c>
      <c r="AH39" s="17">
        <v>53</v>
      </c>
      <c r="AI39" s="17">
        <v>50</v>
      </c>
      <c r="AJ39" s="17">
        <v>55</v>
      </c>
      <c r="AK39" s="17">
        <v>60</v>
      </c>
      <c r="AL39" s="17">
        <v>63</v>
      </c>
      <c r="AM39" s="52">
        <v>90.166666666666671</v>
      </c>
      <c r="AN39" s="52">
        <v>80.333333333333329</v>
      </c>
      <c r="AO39" s="52">
        <v>61.916666666666664</v>
      </c>
      <c r="AP39" s="52">
        <v>92.333333333333329</v>
      </c>
      <c r="AQ39" s="52">
        <v>209</v>
      </c>
      <c r="AR39" s="49">
        <f>SUM(AQ39/AQ44)</f>
        <v>2.8161106682087152E-2</v>
      </c>
    </row>
    <row r="40" spans="1:48" x14ac:dyDescent="0.2">
      <c r="A40" s="17" t="s">
        <v>41</v>
      </c>
      <c r="B40" s="17">
        <v>169</v>
      </c>
      <c r="C40" s="17">
        <v>161</v>
      </c>
      <c r="D40" s="17">
        <v>158</v>
      </c>
      <c r="E40" s="17">
        <v>171</v>
      </c>
      <c r="F40" s="17">
        <v>165</v>
      </c>
      <c r="G40" s="17">
        <v>161</v>
      </c>
      <c r="H40" s="17">
        <v>174</v>
      </c>
      <c r="I40" s="17">
        <v>150</v>
      </c>
      <c r="J40" s="17">
        <v>136</v>
      </c>
      <c r="K40" s="17">
        <v>144</v>
      </c>
      <c r="L40" s="17">
        <v>151</v>
      </c>
      <c r="M40" s="17">
        <v>155</v>
      </c>
      <c r="N40" s="17">
        <v>176</v>
      </c>
      <c r="O40" s="17">
        <v>172</v>
      </c>
      <c r="P40" s="17">
        <v>174</v>
      </c>
      <c r="Q40" s="17">
        <v>160</v>
      </c>
      <c r="R40" s="17">
        <v>149</v>
      </c>
      <c r="S40" s="17">
        <v>151</v>
      </c>
      <c r="T40" s="17">
        <v>149</v>
      </c>
      <c r="U40" s="17">
        <v>148</v>
      </c>
      <c r="V40" s="17">
        <v>133</v>
      </c>
      <c r="W40" s="17">
        <v>135</v>
      </c>
      <c r="X40" s="17">
        <v>140</v>
      </c>
      <c r="Y40" s="17">
        <v>142</v>
      </c>
      <c r="Z40" s="17">
        <v>143</v>
      </c>
      <c r="AA40" s="17">
        <v>149</v>
      </c>
      <c r="AB40" s="17">
        <v>147</v>
      </c>
      <c r="AC40" s="17">
        <v>153</v>
      </c>
      <c r="AD40" s="17">
        <v>152</v>
      </c>
      <c r="AE40" s="17">
        <v>161</v>
      </c>
      <c r="AF40" s="17">
        <v>170</v>
      </c>
      <c r="AG40" s="17">
        <v>167</v>
      </c>
      <c r="AH40" s="17">
        <v>153</v>
      </c>
      <c r="AI40" s="17">
        <v>164</v>
      </c>
      <c r="AJ40" s="17">
        <v>166</v>
      </c>
      <c r="AK40" s="17">
        <v>177</v>
      </c>
      <c r="AL40" s="17">
        <v>184</v>
      </c>
      <c r="AM40" s="52">
        <v>157.91666666666666</v>
      </c>
      <c r="AN40" s="52">
        <v>152.41666666666666</v>
      </c>
      <c r="AO40" s="52">
        <v>158.5</v>
      </c>
      <c r="AP40" s="52">
        <v>216.41666666666666</v>
      </c>
      <c r="AQ40" s="52">
        <v>389.08333333333331</v>
      </c>
      <c r="AR40" s="49">
        <f>SUM(AQ40/AQ44)</f>
        <v>5.2425919895799408E-2</v>
      </c>
    </row>
    <row r="41" spans="1:48" x14ac:dyDescent="0.2">
      <c r="A41" s="17" t="s">
        <v>42</v>
      </c>
      <c r="B41" s="17">
        <v>445</v>
      </c>
      <c r="C41" s="17">
        <v>436</v>
      </c>
      <c r="D41" s="17">
        <v>427</v>
      </c>
      <c r="E41" s="17">
        <v>472</v>
      </c>
      <c r="F41" s="17">
        <v>465</v>
      </c>
      <c r="G41" s="17">
        <v>487</v>
      </c>
      <c r="H41" s="17">
        <v>497</v>
      </c>
      <c r="I41" s="17">
        <v>444</v>
      </c>
      <c r="J41" s="17">
        <v>413</v>
      </c>
      <c r="K41" s="17">
        <v>395</v>
      </c>
      <c r="L41" s="17">
        <v>379</v>
      </c>
      <c r="M41" s="17">
        <v>365</v>
      </c>
      <c r="N41" s="17">
        <v>395</v>
      </c>
      <c r="O41" s="17">
        <v>387</v>
      </c>
      <c r="P41" s="17">
        <v>382</v>
      </c>
      <c r="Q41" s="17">
        <v>380</v>
      </c>
      <c r="R41" s="17">
        <v>438</v>
      </c>
      <c r="S41" s="17">
        <v>501</v>
      </c>
      <c r="T41" s="17">
        <v>543</v>
      </c>
      <c r="U41" s="17">
        <v>487</v>
      </c>
      <c r="V41" s="17">
        <v>442</v>
      </c>
      <c r="W41" s="17">
        <v>440</v>
      </c>
      <c r="X41" s="17">
        <v>440</v>
      </c>
      <c r="Y41" s="17">
        <v>422</v>
      </c>
      <c r="Z41" s="17">
        <v>453</v>
      </c>
      <c r="AA41" s="17">
        <v>445</v>
      </c>
      <c r="AB41" s="17">
        <v>452</v>
      </c>
      <c r="AC41" s="17">
        <v>457</v>
      </c>
      <c r="AD41" s="17">
        <v>485</v>
      </c>
      <c r="AE41" s="17">
        <v>537</v>
      </c>
      <c r="AF41" s="17">
        <v>580</v>
      </c>
      <c r="AG41" s="17">
        <v>534</v>
      </c>
      <c r="AH41" s="17">
        <v>489</v>
      </c>
      <c r="AI41" s="17">
        <v>486</v>
      </c>
      <c r="AJ41" s="17">
        <v>499</v>
      </c>
      <c r="AK41" s="17">
        <v>491</v>
      </c>
      <c r="AL41" s="17">
        <v>531</v>
      </c>
      <c r="AM41" s="52">
        <v>435.41666666666669</v>
      </c>
      <c r="AN41" s="52">
        <v>438.08333333333331</v>
      </c>
      <c r="AO41" s="52">
        <v>492.33333333333331</v>
      </c>
      <c r="AP41" s="52">
        <v>616.83333333333337</v>
      </c>
      <c r="AQ41" s="52">
        <v>1091.5</v>
      </c>
      <c r="AR41" s="49">
        <f>SUM(AQ41/AQ44)</f>
        <v>0.14707104279185707</v>
      </c>
    </row>
    <row r="42" spans="1:48" x14ac:dyDescent="0.2">
      <c r="A42" s="17" t="s">
        <v>43</v>
      </c>
      <c r="B42" s="17">
        <v>192</v>
      </c>
      <c r="C42" s="17">
        <v>173</v>
      </c>
      <c r="D42" s="17">
        <v>166</v>
      </c>
      <c r="E42" s="17">
        <v>182</v>
      </c>
      <c r="F42" s="17">
        <v>182</v>
      </c>
      <c r="G42" s="17">
        <v>175</v>
      </c>
      <c r="H42" s="17">
        <v>176</v>
      </c>
      <c r="I42" s="17">
        <v>157</v>
      </c>
      <c r="J42" s="17">
        <v>134</v>
      </c>
      <c r="K42" s="17">
        <v>139</v>
      </c>
      <c r="L42" s="17">
        <v>139</v>
      </c>
      <c r="M42" s="17">
        <v>135</v>
      </c>
      <c r="N42" s="17">
        <v>139</v>
      </c>
      <c r="O42" s="17">
        <v>137</v>
      </c>
      <c r="P42" s="17">
        <v>137</v>
      </c>
      <c r="Q42" s="17">
        <v>120</v>
      </c>
      <c r="R42" s="17">
        <v>113</v>
      </c>
      <c r="S42" s="17">
        <v>128</v>
      </c>
      <c r="T42" s="17">
        <v>124</v>
      </c>
      <c r="U42" s="17">
        <v>125</v>
      </c>
      <c r="V42" s="17">
        <v>111</v>
      </c>
      <c r="W42" s="17">
        <v>117</v>
      </c>
      <c r="X42" s="17">
        <v>122</v>
      </c>
      <c r="Y42" s="17">
        <v>121</v>
      </c>
      <c r="Z42" s="17">
        <v>136</v>
      </c>
      <c r="AA42" s="17">
        <v>134</v>
      </c>
      <c r="AB42" s="17">
        <v>123</v>
      </c>
      <c r="AC42" s="17">
        <v>118</v>
      </c>
      <c r="AD42" s="17">
        <v>124</v>
      </c>
      <c r="AE42" s="17">
        <v>123</v>
      </c>
      <c r="AF42" s="17">
        <v>123</v>
      </c>
      <c r="AG42" s="17">
        <v>121</v>
      </c>
      <c r="AH42" s="17">
        <v>101</v>
      </c>
      <c r="AI42" s="17">
        <v>119</v>
      </c>
      <c r="AJ42" s="17">
        <v>122</v>
      </c>
      <c r="AK42" s="17">
        <v>135</v>
      </c>
      <c r="AL42" s="17">
        <v>135</v>
      </c>
      <c r="AM42" s="52">
        <v>162.5</v>
      </c>
      <c r="AN42" s="52">
        <v>124.5</v>
      </c>
      <c r="AO42" s="52">
        <v>123.25</v>
      </c>
      <c r="AP42" s="52">
        <v>183.25</v>
      </c>
      <c r="AQ42" s="52">
        <v>547.33333333333337</v>
      </c>
      <c r="AR42" s="49">
        <f>SUM(AQ42/AQ44)</f>
        <v>7.3748863113217086E-2</v>
      </c>
    </row>
    <row r="43" spans="1:48" x14ac:dyDescent="0.2">
      <c r="A43" s="17" t="s">
        <v>44</v>
      </c>
      <c r="B43" s="17">
        <v>274</v>
      </c>
      <c r="C43" s="17">
        <v>255</v>
      </c>
      <c r="D43" s="17">
        <v>235</v>
      </c>
      <c r="E43" s="17">
        <v>61</v>
      </c>
      <c r="F43" s="17">
        <v>76</v>
      </c>
      <c r="G43" s="17">
        <v>78</v>
      </c>
      <c r="H43" s="17">
        <v>75</v>
      </c>
      <c r="I43" s="17">
        <v>67</v>
      </c>
      <c r="J43" s="17">
        <v>64</v>
      </c>
      <c r="K43" s="17">
        <v>70</v>
      </c>
      <c r="L43" s="17">
        <v>71</v>
      </c>
      <c r="M43" s="17">
        <v>93</v>
      </c>
      <c r="N43" s="17">
        <v>125</v>
      </c>
      <c r="O43" s="17">
        <v>78</v>
      </c>
      <c r="P43" s="17">
        <v>55</v>
      </c>
      <c r="Q43" s="17">
        <v>44</v>
      </c>
      <c r="R43" s="17">
        <v>28</v>
      </c>
      <c r="S43" s="17">
        <v>27</v>
      </c>
      <c r="T43" s="17">
        <v>21</v>
      </c>
      <c r="U43" s="17">
        <v>22</v>
      </c>
      <c r="V43" s="17">
        <v>16</v>
      </c>
      <c r="W43" s="17">
        <v>23</v>
      </c>
      <c r="X43" s="17">
        <v>17</v>
      </c>
      <c r="Y43" s="17">
        <v>13</v>
      </c>
      <c r="Z43" s="17">
        <v>32</v>
      </c>
      <c r="AA43" s="17">
        <v>24</v>
      </c>
      <c r="AB43" s="17">
        <v>17</v>
      </c>
      <c r="AC43" s="17">
        <v>22</v>
      </c>
      <c r="AD43" s="17">
        <v>35</v>
      </c>
      <c r="AE43" s="17">
        <v>28</v>
      </c>
      <c r="AF43" s="17">
        <v>25</v>
      </c>
      <c r="AG43" s="17">
        <v>28</v>
      </c>
      <c r="AH43" s="17">
        <v>35</v>
      </c>
      <c r="AI43" s="17">
        <v>36</v>
      </c>
      <c r="AJ43" s="17">
        <v>50</v>
      </c>
      <c r="AK43" s="17">
        <v>50</v>
      </c>
      <c r="AL43" s="17">
        <v>78</v>
      </c>
      <c r="AM43" s="52">
        <v>118.25</v>
      </c>
      <c r="AN43" s="52">
        <v>39.083333333333336</v>
      </c>
      <c r="AO43" s="52">
        <v>31.833333333333332</v>
      </c>
      <c r="AP43" s="52">
        <v>87.666666666666671</v>
      </c>
      <c r="AQ43" s="52">
        <v>431.41666666666669</v>
      </c>
      <c r="AR43" s="49">
        <f>SUM(AQ43/AQ44)</f>
        <v>5.8130003705408773E-2</v>
      </c>
    </row>
    <row r="44" spans="1:48" ht="13.5" thickBot="1" x14ac:dyDescent="0.25">
      <c r="A44" s="39" t="s">
        <v>0</v>
      </c>
      <c r="B44" s="40">
        <f>SUM(B26:B43)</f>
        <v>2776</v>
      </c>
      <c r="C44" s="40">
        <f t="shared" ref="C44:AR44" si="1">SUM(C26:C43)</f>
        <v>2678</v>
      </c>
      <c r="D44" s="40">
        <f t="shared" si="1"/>
        <v>2584</v>
      </c>
      <c r="E44" s="40">
        <f t="shared" si="1"/>
        <v>2534</v>
      </c>
      <c r="F44" s="40">
        <f t="shared" si="1"/>
        <v>2445</v>
      </c>
      <c r="G44" s="40">
        <f t="shared" si="1"/>
        <v>2378</v>
      </c>
      <c r="H44" s="40">
        <f t="shared" si="1"/>
        <v>2338</v>
      </c>
      <c r="I44" s="40">
        <f t="shared" si="1"/>
        <v>2188</v>
      </c>
      <c r="J44" s="40">
        <f t="shared" si="1"/>
        <v>2051</v>
      </c>
      <c r="K44" s="40">
        <f t="shared" si="1"/>
        <v>2056</v>
      </c>
      <c r="L44" s="40">
        <f t="shared" si="1"/>
        <v>2137</v>
      </c>
      <c r="M44" s="40">
        <f t="shared" si="1"/>
        <v>2580</v>
      </c>
      <c r="N44" s="40">
        <f t="shared" si="1"/>
        <v>2956</v>
      </c>
      <c r="O44" s="40">
        <f t="shared" si="1"/>
        <v>2323</v>
      </c>
      <c r="P44" s="40">
        <f t="shared" si="1"/>
        <v>2274</v>
      </c>
      <c r="Q44" s="40">
        <f t="shared" si="1"/>
        <v>2107</v>
      </c>
      <c r="R44" s="40">
        <f t="shared" si="1"/>
        <v>2072</v>
      </c>
      <c r="S44" s="40">
        <f t="shared" si="1"/>
        <v>2082</v>
      </c>
      <c r="T44" s="40">
        <f t="shared" si="1"/>
        <v>2150</v>
      </c>
      <c r="U44" s="40">
        <f t="shared" si="1"/>
        <v>2062</v>
      </c>
      <c r="V44" s="40">
        <f t="shared" si="1"/>
        <v>1915</v>
      </c>
      <c r="W44" s="40">
        <f t="shared" si="1"/>
        <v>1994</v>
      </c>
      <c r="X44" s="40">
        <f t="shared" si="1"/>
        <v>2061</v>
      </c>
      <c r="Y44" s="40">
        <f t="shared" si="1"/>
        <v>2076</v>
      </c>
      <c r="Z44" s="40">
        <f t="shared" si="1"/>
        <v>2218</v>
      </c>
      <c r="AA44" s="40">
        <f t="shared" si="1"/>
        <v>2190</v>
      </c>
      <c r="AB44" s="40">
        <f t="shared" si="1"/>
        <v>2178</v>
      </c>
      <c r="AC44" s="40">
        <f t="shared" si="1"/>
        <v>2155</v>
      </c>
      <c r="AD44" s="40">
        <f t="shared" si="1"/>
        <v>2197</v>
      </c>
      <c r="AE44" s="40">
        <f t="shared" si="1"/>
        <v>2212</v>
      </c>
      <c r="AF44" s="40">
        <f t="shared" si="1"/>
        <v>2299</v>
      </c>
      <c r="AG44" s="40">
        <f t="shared" si="1"/>
        <v>2231</v>
      </c>
      <c r="AH44" s="40">
        <f t="shared" si="1"/>
        <v>2101</v>
      </c>
      <c r="AI44" s="40">
        <f t="shared" si="1"/>
        <v>2226</v>
      </c>
      <c r="AJ44" s="40">
        <f t="shared" si="1"/>
        <v>2391</v>
      </c>
      <c r="AK44" s="40">
        <f t="shared" si="1"/>
        <v>2505</v>
      </c>
      <c r="AL44" s="40">
        <f t="shared" si="1"/>
        <v>2751</v>
      </c>
      <c r="AM44" s="40">
        <f t="shared" si="1"/>
        <v>2395.4166666666665</v>
      </c>
      <c r="AN44" s="40">
        <f t="shared" si="1"/>
        <v>2172.666666666667</v>
      </c>
      <c r="AO44" s="40">
        <f t="shared" si="1"/>
        <v>2241.916666666667</v>
      </c>
      <c r="AP44" s="40">
        <f t="shared" si="1"/>
        <v>3330.1666666666665</v>
      </c>
      <c r="AQ44" s="40">
        <f t="shared" si="1"/>
        <v>7421.5833333333339</v>
      </c>
      <c r="AR44" s="53">
        <f t="shared" si="1"/>
        <v>0.99999999999999967</v>
      </c>
      <c r="AS44" s="2"/>
    </row>
    <row r="45" spans="1:48" ht="13.5" thickTop="1" x14ac:dyDescent="0.2">
      <c r="AS45" s="2"/>
    </row>
    <row r="46" spans="1:48" x14ac:dyDescent="0.2">
      <c r="AS46" s="6"/>
      <c r="AT46" s="6"/>
      <c r="AU46" s="6"/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P66"/>
  <sheetViews>
    <sheetView workbookViewId="0">
      <pane xSplit="1" ySplit="2" topLeftCell="AK3" activePane="bottomRight" state="frozen"/>
      <selection activeCell="BW5" sqref="BW5"/>
      <selection pane="topRight" activeCell="BW5" sqref="BW5"/>
      <selection pane="bottomLeft" activeCell="BW5" sqref="BW5"/>
      <selection pane="bottomRight" activeCell="AO4" sqref="AO4"/>
    </sheetView>
  </sheetViews>
  <sheetFormatPr defaultRowHeight="12.75" x14ac:dyDescent="0.2"/>
  <cols>
    <col min="1" max="1" width="34.5" style="3" customWidth="1"/>
    <col min="2" max="42" width="8.33203125" style="3" customWidth="1"/>
    <col min="43" max="16384" width="9.33203125" style="3"/>
  </cols>
  <sheetData>
    <row r="1" spans="1:42" ht="45" x14ac:dyDescent="0.25">
      <c r="A1" s="1" t="s">
        <v>48</v>
      </c>
    </row>
    <row r="2" spans="1:42" s="14" customFormat="1" ht="28.5" customHeight="1" x14ac:dyDescent="0.2">
      <c r="A2" s="14" t="s">
        <v>19</v>
      </c>
      <c r="B2" s="15">
        <v>42370</v>
      </c>
      <c r="C2" s="15">
        <v>42401</v>
      </c>
      <c r="D2" s="15">
        <v>42430</v>
      </c>
      <c r="E2" s="15">
        <v>42461</v>
      </c>
      <c r="F2" s="15">
        <v>42491</v>
      </c>
      <c r="G2" s="15">
        <v>42522</v>
      </c>
      <c r="H2" s="15">
        <v>42552</v>
      </c>
      <c r="I2" s="15">
        <v>42583</v>
      </c>
      <c r="J2" s="15">
        <v>42614</v>
      </c>
      <c r="K2" s="15">
        <v>42644</v>
      </c>
      <c r="L2" s="15">
        <v>42675</v>
      </c>
      <c r="M2" s="15">
        <v>42705</v>
      </c>
      <c r="N2" s="15">
        <v>42736</v>
      </c>
      <c r="O2" s="15">
        <v>42767</v>
      </c>
      <c r="P2" s="15">
        <v>42795</v>
      </c>
      <c r="Q2" s="15">
        <v>42826</v>
      </c>
      <c r="R2" s="15">
        <v>42856</v>
      </c>
      <c r="S2" s="15">
        <v>42887</v>
      </c>
      <c r="T2" s="15">
        <v>42917</v>
      </c>
      <c r="U2" s="15">
        <v>42948</v>
      </c>
      <c r="V2" s="15">
        <v>42979</v>
      </c>
      <c r="W2" s="15">
        <v>43009</v>
      </c>
      <c r="X2" s="15">
        <v>43040</v>
      </c>
      <c r="Y2" s="15">
        <v>43070</v>
      </c>
      <c r="Z2" s="15">
        <v>43101</v>
      </c>
      <c r="AA2" s="15">
        <v>43132</v>
      </c>
      <c r="AB2" s="15">
        <v>43160</v>
      </c>
      <c r="AC2" s="15">
        <v>43191</v>
      </c>
      <c r="AD2" s="15">
        <v>43221</v>
      </c>
      <c r="AE2" s="15">
        <v>43252</v>
      </c>
      <c r="AF2" s="15">
        <v>43282</v>
      </c>
      <c r="AG2" s="15">
        <v>43313</v>
      </c>
      <c r="AH2" s="15">
        <v>43344</v>
      </c>
      <c r="AI2" s="15">
        <v>43374</v>
      </c>
      <c r="AJ2" s="15">
        <v>43405</v>
      </c>
      <c r="AK2" s="51">
        <v>2016</v>
      </c>
      <c r="AL2" s="51">
        <v>2017</v>
      </c>
      <c r="AM2" s="51">
        <v>2018</v>
      </c>
      <c r="AN2" s="51">
        <v>2019</v>
      </c>
      <c r="AO2" s="51">
        <v>2020</v>
      </c>
      <c r="AP2" s="51" t="s">
        <v>15</v>
      </c>
    </row>
    <row r="3" spans="1:42" x14ac:dyDescent="0.2">
      <c r="A3" s="16" t="s">
        <v>21</v>
      </c>
    </row>
    <row r="4" spans="1:42" x14ac:dyDescent="0.2">
      <c r="A4" s="17" t="s">
        <v>27</v>
      </c>
      <c r="B4" s="8">
        <v>14</v>
      </c>
      <c r="C4" s="8">
        <v>16</v>
      </c>
      <c r="D4" s="8">
        <v>18</v>
      </c>
      <c r="E4" s="8">
        <v>18</v>
      </c>
      <c r="F4" s="8">
        <v>19</v>
      </c>
      <c r="G4" s="8">
        <v>19</v>
      </c>
      <c r="H4" s="8">
        <v>14</v>
      </c>
      <c r="I4" s="8">
        <v>15</v>
      </c>
      <c r="J4" s="8">
        <v>19</v>
      </c>
      <c r="K4" s="8">
        <v>13</v>
      </c>
      <c r="L4" s="8">
        <v>17</v>
      </c>
      <c r="M4" s="8">
        <v>20</v>
      </c>
      <c r="N4" s="8">
        <v>19</v>
      </c>
      <c r="O4" s="8">
        <v>15</v>
      </c>
      <c r="P4" s="8">
        <v>11</v>
      </c>
      <c r="Q4" s="8">
        <v>11</v>
      </c>
      <c r="R4" s="8">
        <v>11</v>
      </c>
      <c r="S4" s="8">
        <v>10</v>
      </c>
      <c r="T4" s="8">
        <v>11</v>
      </c>
      <c r="U4" s="8">
        <v>9</v>
      </c>
      <c r="V4" s="8">
        <v>10</v>
      </c>
      <c r="W4" s="8">
        <v>12</v>
      </c>
      <c r="X4" s="8">
        <v>13</v>
      </c>
      <c r="Y4" s="8">
        <v>12</v>
      </c>
      <c r="Z4" s="8">
        <v>13</v>
      </c>
      <c r="AA4" s="8">
        <v>10</v>
      </c>
      <c r="AB4" s="8">
        <v>12</v>
      </c>
      <c r="AC4" s="8">
        <v>12</v>
      </c>
      <c r="AD4" s="8">
        <v>15</v>
      </c>
      <c r="AE4" s="8">
        <v>14</v>
      </c>
      <c r="AF4" s="8">
        <v>14</v>
      </c>
      <c r="AG4" s="8">
        <v>13</v>
      </c>
      <c r="AH4" s="8">
        <v>13</v>
      </c>
      <c r="AI4" s="8">
        <v>10</v>
      </c>
      <c r="AJ4" s="8">
        <v>10</v>
      </c>
      <c r="AK4" s="8">
        <v>9</v>
      </c>
      <c r="AL4" s="8">
        <v>10</v>
      </c>
      <c r="AM4" s="8">
        <v>9</v>
      </c>
      <c r="AN4" s="8">
        <v>8</v>
      </c>
      <c r="AO4" s="8">
        <v>33.166666666666664</v>
      </c>
      <c r="AP4" s="49">
        <f>SUM(AO4/AO22)</f>
        <v>6.6227369542066023E-3</v>
      </c>
    </row>
    <row r="5" spans="1:42" x14ac:dyDescent="0.2">
      <c r="A5" s="17" t="s">
        <v>28</v>
      </c>
      <c r="B5" s="8">
        <v>136</v>
      </c>
      <c r="C5" s="8">
        <v>124</v>
      </c>
      <c r="D5" s="8">
        <v>119</v>
      </c>
      <c r="E5" s="8">
        <v>105</v>
      </c>
      <c r="F5" s="8">
        <v>98</v>
      </c>
      <c r="G5" s="8">
        <v>96</v>
      </c>
      <c r="H5" s="8">
        <v>85</v>
      </c>
      <c r="I5" s="8">
        <v>78</v>
      </c>
      <c r="J5" s="8">
        <v>78</v>
      </c>
      <c r="K5" s="8">
        <v>92</v>
      </c>
      <c r="L5" s="8">
        <v>87</v>
      </c>
      <c r="M5" s="8">
        <v>246</v>
      </c>
      <c r="N5" s="8">
        <v>384</v>
      </c>
      <c r="O5" s="8">
        <v>157</v>
      </c>
      <c r="P5" s="8">
        <v>142</v>
      </c>
      <c r="Q5" s="8">
        <v>121</v>
      </c>
      <c r="R5" s="8">
        <v>107</v>
      </c>
      <c r="S5" s="8">
        <v>105</v>
      </c>
      <c r="T5" s="8">
        <v>85</v>
      </c>
      <c r="U5" s="8">
        <v>83</v>
      </c>
      <c r="V5" s="8">
        <v>68</v>
      </c>
      <c r="W5" s="8">
        <v>70</v>
      </c>
      <c r="X5" s="8">
        <v>86</v>
      </c>
      <c r="Y5" s="8">
        <v>86</v>
      </c>
      <c r="Z5" s="8">
        <v>105</v>
      </c>
      <c r="AA5" s="8">
        <v>94</v>
      </c>
      <c r="AB5" s="8">
        <v>98</v>
      </c>
      <c r="AC5" s="8">
        <v>95</v>
      </c>
      <c r="AD5" s="8">
        <v>91</v>
      </c>
      <c r="AE5" s="8">
        <v>92</v>
      </c>
      <c r="AF5" s="8">
        <v>85</v>
      </c>
      <c r="AG5" s="8">
        <v>81</v>
      </c>
      <c r="AH5" s="8">
        <v>72</v>
      </c>
      <c r="AI5" s="8">
        <v>68</v>
      </c>
      <c r="AJ5" s="8">
        <v>90</v>
      </c>
      <c r="AK5" s="8">
        <v>101</v>
      </c>
      <c r="AL5" s="8">
        <v>110</v>
      </c>
      <c r="AM5" s="8">
        <v>103</v>
      </c>
      <c r="AN5" s="8">
        <v>117</v>
      </c>
      <c r="AO5" s="8">
        <v>188.08333333333334</v>
      </c>
      <c r="AP5" s="49">
        <f>SUM(AO5/AO22)</f>
        <v>3.755657614483493E-2</v>
      </c>
    </row>
    <row r="6" spans="1:42" x14ac:dyDescent="0.2">
      <c r="A6" s="17" t="s">
        <v>29</v>
      </c>
      <c r="B6" s="8">
        <v>134</v>
      </c>
      <c r="C6" s="8">
        <v>138</v>
      </c>
      <c r="D6" s="8">
        <v>141</v>
      </c>
      <c r="E6" s="8">
        <v>125</v>
      </c>
      <c r="F6" s="8">
        <v>113</v>
      </c>
      <c r="G6" s="8">
        <v>100</v>
      </c>
      <c r="H6" s="8">
        <v>97</v>
      </c>
      <c r="I6" s="8">
        <v>93</v>
      </c>
      <c r="J6" s="8">
        <v>89</v>
      </c>
      <c r="K6" s="8">
        <v>95</v>
      </c>
      <c r="L6" s="8">
        <v>96</v>
      </c>
      <c r="M6" s="8">
        <v>109</v>
      </c>
      <c r="N6" s="8">
        <v>122</v>
      </c>
      <c r="O6" s="8">
        <v>123</v>
      </c>
      <c r="P6" s="8">
        <v>116</v>
      </c>
      <c r="Q6" s="8">
        <v>105</v>
      </c>
      <c r="R6" s="8">
        <v>89</v>
      </c>
      <c r="S6" s="8">
        <v>80</v>
      </c>
      <c r="T6" s="8">
        <v>96</v>
      </c>
      <c r="U6" s="8">
        <v>94</v>
      </c>
      <c r="V6" s="8">
        <v>86</v>
      </c>
      <c r="W6" s="8">
        <v>82</v>
      </c>
      <c r="X6" s="8">
        <v>94</v>
      </c>
      <c r="Y6" s="8">
        <v>93</v>
      </c>
      <c r="Z6" s="8">
        <v>118</v>
      </c>
      <c r="AA6" s="8">
        <v>116</v>
      </c>
      <c r="AB6" s="8">
        <v>120</v>
      </c>
      <c r="AC6" s="8">
        <v>123</v>
      </c>
      <c r="AD6" s="8">
        <v>118</v>
      </c>
      <c r="AE6" s="8">
        <v>113</v>
      </c>
      <c r="AF6" s="8">
        <v>111</v>
      </c>
      <c r="AG6" s="8">
        <v>109</v>
      </c>
      <c r="AH6" s="8">
        <v>93</v>
      </c>
      <c r="AI6" s="8">
        <v>105</v>
      </c>
      <c r="AJ6" s="8">
        <v>119</v>
      </c>
      <c r="AK6" s="8">
        <v>126</v>
      </c>
      <c r="AL6" s="8">
        <v>153</v>
      </c>
      <c r="AM6" s="8">
        <v>170</v>
      </c>
      <c r="AN6" s="8">
        <v>173</v>
      </c>
      <c r="AO6" s="8">
        <v>305.33333333333331</v>
      </c>
      <c r="AP6" s="49">
        <f>SUM(AO6/AO22)</f>
        <v>6.0969116080937164E-2</v>
      </c>
    </row>
    <row r="7" spans="1:42" x14ac:dyDescent="0.2">
      <c r="A7" s="17" t="s">
        <v>30</v>
      </c>
      <c r="B7" s="8">
        <v>15</v>
      </c>
      <c r="C7" s="8">
        <v>12</v>
      </c>
      <c r="D7" s="8">
        <v>11</v>
      </c>
      <c r="E7" s="8">
        <v>11</v>
      </c>
      <c r="F7" s="8">
        <v>11</v>
      </c>
      <c r="G7" s="8">
        <v>11</v>
      </c>
      <c r="H7" s="8">
        <v>8</v>
      </c>
      <c r="I7" s="8">
        <v>8</v>
      </c>
      <c r="J7" s="8">
        <v>6</v>
      </c>
      <c r="K7" s="8">
        <v>4</v>
      </c>
      <c r="L7" s="8">
        <v>5</v>
      </c>
      <c r="M7" s="8">
        <v>2</v>
      </c>
      <c r="N7" s="8">
        <v>9</v>
      </c>
      <c r="O7" s="8">
        <v>5</v>
      </c>
      <c r="P7" s="8">
        <v>7</v>
      </c>
      <c r="Q7" s="8">
        <v>5</v>
      </c>
      <c r="R7" s="8">
        <v>6</v>
      </c>
      <c r="S7" s="8">
        <v>5</v>
      </c>
      <c r="T7" s="8">
        <v>5</v>
      </c>
      <c r="U7" s="8">
        <v>6</v>
      </c>
      <c r="V7" s="8">
        <v>6</v>
      </c>
      <c r="W7" s="8">
        <v>4</v>
      </c>
      <c r="X7" s="8">
        <v>9</v>
      </c>
      <c r="Y7" s="8">
        <v>5</v>
      </c>
      <c r="Z7" s="8">
        <v>9</v>
      </c>
      <c r="AA7" s="8">
        <v>11</v>
      </c>
      <c r="AB7" s="8">
        <v>7</v>
      </c>
      <c r="AC7" s="8">
        <v>7</v>
      </c>
      <c r="AD7" s="8">
        <v>7</v>
      </c>
      <c r="AE7" s="8">
        <v>4</v>
      </c>
      <c r="AF7" s="8">
        <v>5</v>
      </c>
      <c r="AG7" s="8">
        <v>9</v>
      </c>
      <c r="AH7" s="8">
        <v>8</v>
      </c>
      <c r="AI7" s="8">
        <v>9</v>
      </c>
      <c r="AJ7" s="8">
        <v>12</v>
      </c>
      <c r="AK7" s="8">
        <v>12</v>
      </c>
      <c r="AL7" s="8">
        <v>14</v>
      </c>
      <c r="AM7" s="8">
        <v>19</v>
      </c>
      <c r="AN7" s="8">
        <v>18</v>
      </c>
      <c r="AO7" s="8">
        <v>24.916666666666668</v>
      </c>
      <c r="AP7" s="49">
        <f>SUM(AO7/AO22)</f>
        <v>4.9753727369542065E-3</v>
      </c>
    </row>
    <row r="8" spans="1:42" x14ac:dyDescent="0.2">
      <c r="A8" s="17" t="s">
        <v>31</v>
      </c>
      <c r="B8" s="8">
        <v>91</v>
      </c>
      <c r="C8" s="8">
        <v>87</v>
      </c>
      <c r="D8" s="8">
        <v>80</v>
      </c>
      <c r="E8" s="8">
        <v>78</v>
      </c>
      <c r="F8" s="8">
        <v>69</v>
      </c>
      <c r="G8" s="8">
        <v>64</v>
      </c>
      <c r="H8" s="8">
        <v>55</v>
      </c>
      <c r="I8" s="8">
        <v>51</v>
      </c>
      <c r="J8" s="8">
        <v>48</v>
      </c>
      <c r="K8" s="8">
        <v>43</v>
      </c>
      <c r="L8" s="8">
        <v>54</v>
      </c>
      <c r="M8" s="8">
        <v>70</v>
      </c>
      <c r="N8" s="8">
        <v>84</v>
      </c>
      <c r="O8" s="8">
        <v>86</v>
      </c>
      <c r="P8" s="8">
        <v>72</v>
      </c>
      <c r="Q8" s="8">
        <v>58</v>
      </c>
      <c r="R8" s="8">
        <v>49</v>
      </c>
      <c r="S8" s="8">
        <v>36</v>
      </c>
      <c r="T8" s="8">
        <v>44</v>
      </c>
      <c r="U8" s="8">
        <v>51</v>
      </c>
      <c r="V8" s="8">
        <v>52</v>
      </c>
      <c r="W8" s="8">
        <v>62</v>
      </c>
      <c r="X8" s="8">
        <v>80</v>
      </c>
      <c r="Y8" s="8">
        <v>87</v>
      </c>
      <c r="Z8" s="8">
        <v>100</v>
      </c>
      <c r="AA8" s="8">
        <v>90</v>
      </c>
      <c r="AB8" s="8">
        <v>87</v>
      </c>
      <c r="AC8" s="8">
        <v>78</v>
      </c>
      <c r="AD8" s="8">
        <v>66</v>
      </c>
      <c r="AE8" s="8">
        <v>62</v>
      </c>
      <c r="AF8" s="8">
        <v>68</v>
      </c>
      <c r="AG8" s="8">
        <v>71</v>
      </c>
      <c r="AH8" s="8">
        <v>71</v>
      </c>
      <c r="AI8" s="8">
        <v>80</v>
      </c>
      <c r="AJ8" s="8">
        <v>94</v>
      </c>
      <c r="AK8" s="8">
        <v>98</v>
      </c>
      <c r="AL8" s="8">
        <v>114</v>
      </c>
      <c r="AM8" s="8">
        <v>125</v>
      </c>
      <c r="AN8" s="8">
        <v>134</v>
      </c>
      <c r="AO8" s="8">
        <v>274.33333333333331</v>
      </c>
      <c r="AP8" s="49">
        <f>SUM(AO8/AO22)</f>
        <v>5.4779020234291799E-2</v>
      </c>
    </row>
    <row r="9" spans="1:42" x14ac:dyDescent="0.2">
      <c r="A9" s="17" t="s">
        <v>32</v>
      </c>
      <c r="B9" s="8">
        <v>371</v>
      </c>
      <c r="C9" s="8">
        <v>369</v>
      </c>
      <c r="D9" s="8">
        <v>355</v>
      </c>
      <c r="E9" s="8">
        <v>363</v>
      </c>
      <c r="F9" s="8">
        <v>316</v>
      </c>
      <c r="G9" s="8">
        <v>282</v>
      </c>
      <c r="H9" s="8">
        <v>246</v>
      </c>
      <c r="I9" s="8">
        <v>243</v>
      </c>
      <c r="J9" s="8">
        <v>200</v>
      </c>
      <c r="K9" s="8">
        <v>225</v>
      </c>
      <c r="L9" s="8">
        <v>237</v>
      </c>
      <c r="M9" s="8">
        <v>236</v>
      </c>
      <c r="N9" s="8">
        <v>318</v>
      </c>
      <c r="O9" s="8">
        <v>299</v>
      </c>
      <c r="P9" s="8">
        <v>321</v>
      </c>
      <c r="Q9" s="8">
        <v>281</v>
      </c>
      <c r="R9" s="8">
        <v>256</v>
      </c>
      <c r="S9" s="8">
        <v>252</v>
      </c>
      <c r="T9" s="8">
        <v>254</v>
      </c>
      <c r="U9" s="8">
        <v>243</v>
      </c>
      <c r="V9" s="8">
        <v>231</v>
      </c>
      <c r="W9" s="8">
        <v>233</v>
      </c>
      <c r="X9" s="8">
        <v>242</v>
      </c>
      <c r="Y9" s="8">
        <v>263</v>
      </c>
      <c r="Z9" s="8">
        <v>287</v>
      </c>
      <c r="AA9" s="8">
        <v>312</v>
      </c>
      <c r="AB9" s="8">
        <v>303</v>
      </c>
      <c r="AC9" s="8">
        <v>295</v>
      </c>
      <c r="AD9" s="8">
        <v>310</v>
      </c>
      <c r="AE9" s="8">
        <v>300</v>
      </c>
      <c r="AF9" s="8">
        <v>315</v>
      </c>
      <c r="AG9" s="8">
        <v>313</v>
      </c>
      <c r="AH9" s="8">
        <v>305</v>
      </c>
      <c r="AI9" s="8">
        <v>321</v>
      </c>
      <c r="AJ9" s="8">
        <v>329</v>
      </c>
      <c r="AK9" s="8">
        <v>330</v>
      </c>
      <c r="AL9" s="8">
        <v>391</v>
      </c>
      <c r="AM9" s="8">
        <v>427</v>
      </c>
      <c r="AN9" s="8">
        <v>469</v>
      </c>
      <c r="AO9" s="8">
        <v>868</v>
      </c>
      <c r="AP9" s="49">
        <f>SUM(AO9/AO22)</f>
        <v>0.17332268370607029</v>
      </c>
    </row>
    <row r="10" spans="1:42" x14ac:dyDescent="0.2">
      <c r="A10" s="17" t="s">
        <v>33</v>
      </c>
      <c r="B10" s="8">
        <v>17</v>
      </c>
      <c r="C10" s="8">
        <v>14</v>
      </c>
      <c r="D10" s="8">
        <v>11</v>
      </c>
      <c r="E10" s="8">
        <v>4</v>
      </c>
      <c r="F10" s="8">
        <v>2</v>
      </c>
      <c r="G10" s="8">
        <v>1</v>
      </c>
      <c r="H10" s="8">
        <v>2</v>
      </c>
      <c r="I10" s="8">
        <v>2</v>
      </c>
      <c r="J10" s="8">
        <v>2</v>
      </c>
      <c r="K10" s="8">
        <v>13</v>
      </c>
      <c r="L10" s="8">
        <v>22</v>
      </c>
      <c r="M10" s="8">
        <v>18</v>
      </c>
      <c r="N10" s="8">
        <v>17</v>
      </c>
      <c r="O10" s="8">
        <v>9</v>
      </c>
      <c r="P10" s="8">
        <v>4</v>
      </c>
      <c r="Q10" s="8">
        <v>3</v>
      </c>
      <c r="R10" s="8">
        <v>1</v>
      </c>
      <c r="S10" s="8">
        <v>1</v>
      </c>
      <c r="T10" s="8">
        <v>1</v>
      </c>
      <c r="U10" s="8">
        <v>2</v>
      </c>
      <c r="V10" s="8">
        <v>4</v>
      </c>
      <c r="W10" s="8">
        <v>17</v>
      </c>
      <c r="X10" s="8">
        <v>12</v>
      </c>
      <c r="Y10" s="8">
        <v>12</v>
      </c>
      <c r="Z10" s="8">
        <v>15</v>
      </c>
      <c r="AA10" s="8">
        <v>14</v>
      </c>
      <c r="AB10" s="8">
        <v>7</v>
      </c>
      <c r="AC10" s="8">
        <v>3</v>
      </c>
      <c r="AD10" s="8">
        <v>2</v>
      </c>
      <c r="AE10" s="8">
        <v>2</v>
      </c>
      <c r="AF10" s="8">
        <v>3</v>
      </c>
      <c r="AG10" s="8">
        <v>5</v>
      </c>
      <c r="AH10" s="8">
        <v>5</v>
      </c>
      <c r="AI10" s="8">
        <v>13</v>
      </c>
      <c r="AJ10" s="8">
        <v>29</v>
      </c>
      <c r="AK10" s="8">
        <v>29</v>
      </c>
      <c r="AL10" s="8">
        <v>22</v>
      </c>
      <c r="AM10" s="8">
        <v>19</v>
      </c>
      <c r="AN10" s="8">
        <v>32</v>
      </c>
      <c r="AO10" s="8">
        <v>189.58333333333334</v>
      </c>
      <c r="AP10" s="49">
        <f>SUM(AO10/AO22)</f>
        <v>3.7856096911608093E-2</v>
      </c>
    </row>
    <row r="11" spans="1:42" x14ac:dyDescent="0.2">
      <c r="A11" s="17" t="s">
        <v>34</v>
      </c>
      <c r="B11" s="8">
        <v>69</v>
      </c>
      <c r="C11" s="8">
        <v>72</v>
      </c>
      <c r="D11" s="8">
        <v>62</v>
      </c>
      <c r="E11" s="8">
        <v>60</v>
      </c>
      <c r="F11" s="8">
        <v>60</v>
      </c>
      <c r="G11" s="8">
        <v>56</v>
      </c>
      <c r="H11" s="8">
        <v>56</v>
      </c>
      <c r="I11" s="8">
        <v>55</v>
      </c>
      <c r="J11" s="8">
        <v>50</v>
      </c>
      <c r="K11" s="8">
        <v>46</v>
      </c>
      <c r="L11" s="8">
        <v>63</v>
      </c>
      <c r="M11" s="8">
        <v>64</v>
      </c>
      <c r="N11" s="8">
        <v>64</v>
      </c>
      <c r="O11" s="8">
        <v>64</v>
      </c>
      <c r="P11" s="8">
        <v>63</v>
      </c>
      <c r="Q11" s="8">
        <v>54</v>
      </c>
      <c r="R11" s="8">
        <v>55</v>
      </c>
      <c r="S11" s="8">
        <v>62</v>
      </c>
      <c r="T11" s="8">
        <v>58</v>
      </c>
      <c r="U11" s="8">
        <v>58</v>
      </c>
      <c r="V11" s="8">
        <v>55</v>
      </c>
      <c r="W11" s="8">
        <v>58</v>
      </c>
      <c r="X11" s="8">
        <v>71</v>
      </c>
      <c r="Y11" s="8">
        <v>72</v>
      </c>
      <c r="Z11" s="8">
        <v>78</v>
      </c>
      <c r="AA11" s="8">
        <v>79</v>
      </c>
      <c r="AB11" s="8">
        <v>85</v>
      </c>
      <c r="AC11" s="8">
        <v>88</v>
      </c>
      <c r="AD11" s="8">
        <v>73</v>
      </c>
      <c r="AE11" s="8">
        <v>74</v>
      </c>
      <c r="AF11" s="8">
        <v>75</v>
      </c>
      <c r="AG11" s="8">
        <v>71</v>
      </c>
      <c r="AH11" s="8">
        <v>68</v>
      </c>
      <c r="AI11" s="8">
        <v>78</v>
      </c>
      <c r="AJ11" s="8">
        <v>90</v>
      </c>
      <c r="AK11" s="8">
        <v>90</v>
      </c>
      <c r="AL11" s="8">
        <v>107</v>
      </c>
      <c r="AM11" s="8">
        <v>120</v>
      </c>
      <c r="AN11" s="8">
        <v>121</v>
      </c>
      <c r="AO11" s="8">
        <v>490.5</v>
      </c>
      <c r="AP11" s="49">
        <f>SUM(AO11/AO22)</f>
        <v>9.7943290734824287E-2</v>
      </c>
    </row>
    <row r="12" spans="1:42" x14ac:dyDescent="0.2">
      <c r="A12" s="17" t="s">
        <v>35</v>
      </c>
      <c r="B12" s="8">
        <v>160</v>
      </c>
      <c r="C12" s="8">
        <v>156</v>
      </c>
      <c r="D12" s="8">
        <v>147</v>
      </c>
      <c r="E12" s="8">
        <v>150</v>
      </c>
      <c r="F12" s="8">
        <v>132</v>
      </c>
      <c r="G12" s="8">
        <v>111</v>
      </c>
      <c r="H12" s="8">
        <v>105</v>
      </c>
      <c r="I12" s="8">
        <v>86</v>
      </c>
      <c r="J12" s="8">
        <v>86</v>
      </c>
      <c r="K12" s="8">
        <v>82</v>
      </c>
      <c r="L12" s="8">
        <v>92</v>
      </c>
      <c r="M12" s="8">
        <v>97</v>
      </c>
      <c r="N12" s="8">
        <v>112</v>
      </c>
      <c r="O12" s="8">
        <v>115</v>
      </c>
      <c r="P12" s="8">
        <v>117</v>
      </c>
      <c r="Q12" s="8">
        <v>104</v>
      </c>
      <c r="R12" s="8">
        <v>106</v>
      </c>
      <c r="S12" s="8">
        <v>94</v>
      </c>
      <c r="T12" s="8">
        <v>89</v>
      </c>
      <c r="U12" s="8">
        <v>91</v>
      </c>
      <c r="V12" s="8">
        <v>83</v>
      </c>
      <c r="W12" s="8">
        <v>77</v>
      </c>
      <c r="X12" s="8">
        <v>88</v>
      </c>
      <c r="Y12" s="8">
        <v>93</v>
      </c>
      <c r="Z12" s="8">
        <v>102</v>
      </c>
      <c r="AA12" s="8">
        <v>118</v>
      </c>
      <c r="AB12" s="8">
        <v>122</v>
      </c>
      <c r="AC12" s="8">
        <v>127</v>
      </c>
      <c r="AD12" s="8">
        <v>114</v>
      </c>
      <c r="AE12" s="8">
        <v>114</v>
      </c>
      <c r="AF12" s="8">
        <v>120</v>
      </c>
      <c r="AG12" s="8">
        <v>122</v>
      </c>
      <c r="AH12" s="8">
        <v>103</v>
      </c>
      <c r="AI12" s="8">
        <v>121</v>
      </c>
      <c r="AJ12" s="8">
        <v>127</v>
      </c>
      <c r="AK12" s="8">
        <v>114</v>
      </c>
      <c r="AL12" s="8">
        <v>144</v>
      </c>
      <c r="AM12" s="8">
        <v>164</v>
      </c>
      <c r="AN12" s="8">
        <v>180</v>
      </c>
      <c r="AO12" s="8">
        <v>572.5</v>
      </c>
      <c r="AP12" s="49">
        <f>SUM(AO12/AO22)</f>
        <v>0.11431709265175719</v>
      </c>
    </row>
    <row r="13" spans="1:42" x14ac:dyDescent="0.2">
      <c r="A13" s="17" t="s">
        <v>36</v>
      </c>
      <c r="B13" s="8">
        <v>63</v>
      </c>
      <c r="C13" s="8">
        <v>56</v>
      </c>
      <c r="D13" s="8">
        <v>53</v>
      </c>
      <c r="E13" s="8">
        <v>45</v>
      </c>
      <c r="F13" s="8">
        <v>34</v>
      </c>
      <c r="G13" s="8">
        <v>35</v>
      </c>
      <c r="H13" s="8">
        <v>29</v>
      </c>
      <c r="I13" s="8">
        <v>26</v>
      </c>
      <c r="J13" s="8">
        <v>30</v>
      </c>
      <c r="K13" s="8">
        <v>35</v>
      </c>
      <c r="L13" s="8">
        <v>48</v>
      </c>
      <c r="M13" s="8">
        <v>53</v>
      </c>
      <c r="N13" s="8">
        <v>56</v>
      </c>
      <c r="O13" s="8">
        <v>54</v>
      </c>
      <c r="P13" s="8">
        <v>59</v>
      </c>
      <c r="Q13" s="8">
        <v>58</v>
      </c>
      <c r="R13" s="8">
        <v>58</v>
      </c>
      <c r="S13" s="8">
        <v>54</v>
      </c>
      <c r="T13" s="8">
        <v>46</v>
      </c>
      <c r="U13" s="8">
        <v>46</v>
      </c>
      <c r="V13" s="8">
        <v>53</v>
      </c>
      <c r="W13" s="8">
        <v>69</v>
      </c>
      <c r="X13" s="8">
        <v>84</v>
      </c>
      <c r="Y13" s="8">
        <v>97</v>
      </c>
      <c r="Z13" s="8">
        <v>107</v>
      </c>
      <c r="AA13" s="8">
        <v>110</v>
      </c>
      <c r="AB13" s="8">
        <v>93</v>
      </c>
      <c r="AC13" s="8">
        <v>79</v>
      </c>
      <c r="AD13" s="8">
        <v>73</v>
      </c>
      <c r="AE13" s="8">
        <v>72</v>
      </c>
      <c r="AF13" s="8">
        <v>79</v>
      </c>
      <c r="AG13" s="8">
        <v>77</v>
      </c>
      <c r="AH13" s="8">
        <v>69</v>
      </c>
      <c r="AI13" s="8">
        <v>82</v>
      </c>
      <c r="AJ13" s="8">
        <v>107</v>
      </c>
      <c r="AK13" s="8">
        <v>112</v>
      </c>
      <c r="AL13" s="8">
        <v>147</v>
      </c>
      <c r="AM13" s="8">
        <v>184</v>
      </c>
      <c r="AN13" s="8">
        <v>217</v>
      </c>
      <c r="AO13" s="8">
        <v>419.33333333333331</v>
      </c>
      <c r="AP13" s="49">
        <f>SUM(AO13/AO22)</f>
        <v>8.3732694355697551E-2</v>
      </c>
    </row>
    <row r="14" spans="1:42" x14ac:dyDescent="0.2">
      <c r="A14" s="17" t="s">
        <v>37</v>
      </c>
      <c r="B14" s="8">
        <v>41</v>
      </c>
      <c r="C14" s="8">
        <v>45</v>
      </c>
      <c r="D14" s="8">
        <v>37</v>
      </c>
      <c r="E14" s="8">
        <v>41</v>
      </c>
      <c r="F14" s="8">
        <v>37</v>
      </c>
      <c r="G14" s="8">
        <v>33</v>
      </c>
      <c r="H14" s="8">
        <v>25</v>
      </c>
      <c r="I14" s="8">
        <v>29</v>
      </c>
      <c r="J14" s="8">
        <v>31</v>
      </c>
      <c r="K14" s="8">
        <v>25</v>
      </c>
      <c r="L14" s="8">
        <v>31</v>
      </c>
      <c r="M14" s="8">
        <v>27</v>
      </c>
      <c r="N14" s="8">
        <v>28</v>
      </c>
      <c r="O14" s="8">
        <v>30</v>
      </c>
      <c r="P14" s="8">
        <v>32</v>
      </c>
      <c r="Q14" s="8">
        <v>28</v>
      </c>
      <c r="R14" s="8">
        <v>26</v>
      </c>
      <c r="S14" s="8">
        <v>27</v>
      </c>
      <c r="T14" s="8">
        <v>31</v>
      </c>
      <c r="U14" s="8">
        <v>31</v>
      </c>
      <c r="V14" s="8">
        <v>29</v>
      </c>
      <c r="W14" s="8">
        <v>32</v>
      </c>
      <c r="X14" s="8">
        <v>28</v>
      </c>
      <c r="Y14" s="8">
        <v>22</v>
      </c>
      <c r="Z14" s="8">
        <v>20</v>
      </c>
      <c r="AA14" s="8">
        <v>19</v>
      </c>
      <c r="AB14" s="8">
        <v>19</v>
      </c>
      <c r="AC14" s="8">
        <v>20</v>
      </c>
      <c r="AD14" s="8">
        <v>21</v>
      </c>
      <c r="AE14" s="8">
        <v>21</v>
      </c>
      <c r="AF14" s="8">
        <v>20</v>
      </c>
      <c r="AG14" s="8">
        <v>26</v>
      </c>
      <c r="AH14" s="8">
        <v>19</v>
      </c>
      <c r="AI14" s="8">
        <v>19</v>
      </c>
      <c r="AJ14" s="8">
        <v>17</v>
      </c>
      <c r="AK14" s="8">
        <v>15</v>
      </c>
      <c r="AL14" s="8">
        <v>20</v>
      </c>
      <c r="AM14" s="8">
        <v>26</v>
      </c>
      <c r="AN14" s="8">
        <v>30</v>
      </c>
      <c r="AO14" s="8">
        <v>58.5</v>
      </c>
      <c r="AP14" s="49">
        <f>SUM(AO14/AO22)</f>
        <v>1.1681309904153355E-2</v>
      </c>
    </row>
    <row r="15" spans="1:42" x14ac:dyDescent="0.2">
      <c r="A15" s="17" t="s">
        <v>38</v>
      </c>
      <c r="B15" s="8">
        <v>41</v>
      </c>
      <c r="C15" s="8">
        <v>41</v>
      </c>
      <c r="D15" s="8">
        <v>36</v>
      </c>
      <c r="E15" s="8">
        <v>30</v>
      </c>
      <c r="F15" s="8">
        <v>26</v>
      </c>
      <c r="G15" s="8">
        <v>16</v>
      </c>
      <c r="H15" s="8">
        <v>19</v>
      </c>
      <c r="I15" s="8">
        <v>22</v>
      </c>
      <c r="J15" s="8">
        <v>20</v>
      </c>
      <c r="K15" s="8">
        <v>19</v>
      </c>
      <c r="L15" s="8">
        <v>19</v>
      </c>
      <c r="M15" s="8">
        <v>22</v>
      </c>
      <c r="N15" s="8">
        <v>20</v>
      </c>
      <c r="O15" s="8">
        <v>23</v>
      </c>
      <c r="P15" s="8">
        <v>18</v>
      </c>
      <c r="Q15" s="8">
        <v>12</v>
      </c>
      <c r="R15" s="8">
        <v>10</v>
      </c>
      <c r="S15" s="8">
        <v>10</v>
      </c>
      <c r="T15" s="8">
        <v>14</v>
      </c>
      <c r="U15" s="8">
        <v>8</v>
      </c>
      <c r="V15" s="8">
        <v>14</v>
      </c>
      <c r="W15" s="8">
        <v>13</v>
      </c>
      <c r="X15" s="8">
        <v>14</v>
      </c>
      <c r="Y15" s="8">
        <v>18</v>
      </c>
      <c r="Z15" s="8">
        <v>20</v>
      </c>
      <c r="AA15" s="8">
        <v>17</v>
      </c>
      <c r="AB15" s="8">
        <v>12</v>
      </c>
      <c r="AC15" s="8">
        <v>15</v>
      </c>
      <c r="AD15" s="8">
        <v>11</v>
      </c>
      <c r="AE15" s="8">
        <v>10</v>
      </c>
      <c r="AF15" s="8">
        <v>10</v>
      </c>
      <c r="AG15" s="8">
        <v>9</v>
      </c>
      <c r="AH15" s="8">
        <v>11</v>
      </c>
      <c r="AI15" s="8">
        <v>13</v>
      </c>
      <c r="AJ15" s="8">
        <v>16</v>
      </c>
      <c r="AK15" s="8">
        <v>15</v>
      </c>
      <c r="AL15" s="8">
        <v>19</v>
      </c>
      <c r="AM15" s="8">
        <v>15</v>
      </c>
      <c r="AN15" s="8">
        <v>17</v>
      </c>
      <c r="AO15" s="8">
        <v>44.166666666666664</v>
      </c>
      <c r="AP15" s="49">
        <f>SUM(AO15/AO22)</f>
        <v>8.8192225772097971E-3</v>
      </c>
    </row>
    <row r="16" spans="1:42" x14ac:dyDescent="0.2">
      <c r="A16" s="17" t="s">
        <v>39</v>
      </c>
      <c r="B16" s="8">
        <v>17</v>
      </c>
      <c r="C16" s="8">
        <v>14</v>
      </c>
      <c r="D16" s="8">
        <v>16</v>
      </c>
      <c r="E16" s="8">
        <v>17</v>
      </c>
      <c r="F16" s="8">
        <v>15</v>
      </c>
      <c r="G16" s="8">
        <v>17</v>
      </c>
      <c r="H16" s="8">
        <v>16</v>
      </c>
      <c r="I16" s="8">
        <v>12</v>
      </c>
      <c r="J16" s="8">
        <v>14</v>
      </c>
      <c r="K16" s="8">
        <v>15</v>
      </c>
      <c r="L16" s="8">
        <v>12</v>
      </c>
      <c r="M16" s="8">
        <v>12</v>
      </c>
      <c r="N16" s="8">
        <v>17</v>
      </c>
      <c r="O16" s="8">
        <v>16</v>
      </c>
      <c r="P16" s="8">
        <v>14</v>
      </c>
      <c r="Q16" s="8">
        <v>19</v>
      </c>
      <c r="R16" s="8">
        <v>19</v>
      </c>
      <c r="S16" s="8">
        <v>18</v>
      </c>
      <c r="T16" s="8">
        <v>18</v>
      </c>
      <c r="U16" s="8">
        <v>16</v>
      </c>
      <c r="V16" s="8">
        <v>13</v>
      </c>
      <c r="W16" s="8">
        <v>10</v>
      </c>
      <c r="X16" s="8">
        <v>10</v>
      </c>
      <c r="Y16" s="8">
        <v>9</v>
      </c>
      <c r="Z16" s="8">
        <v>13</v>
      </c>
      <c r="AA16" s="8">
        <v>16</v>
      </c>
      <c r="AB16" s="8">
        <v>13</v>
      </c>
      <c r="AC16" s="8">
        <v>16</v>
      </c>
      <c r="AD16" s="8">
        <v>12</v>
      </c>
      <c r="AE16" s="8">
        <v>13</v>
      </c>
      <c r="AF16" s="8">
        <v>9</v>
      </c>
      <c r="AG16" s="8">
        <v>7</v>
      </c>
      <c r="AH16" s="8">
        <v>8</v>
      </c>
      <c r="AI16" s="8">
        <v>6</v>
      </c>
      <c r="AJ16" s="8">
        <v>6</v>
      </c>
      <c r="AK16" s="8">
        <v>10</v>
      </c>
      <c r="AL16" s="8">
        <v>16</v>
      </c>
      <c r="AM16" s="8">
        <v>14</v>
      </c>
      <c r="AN16" s="8">
        <v>15</v>
      </c>
      <c r="AO16" s="8">
        <v>55</v>
      </c>
      <c r="AP16" s="49">
        <f>SUM(AO16/AO22)</f>
        <v>1.0982428115015975E-2</v>
      </c>
    </row>
    <row r="17" spans="1:42" x14ac:dyDescent="0.2">
      <c r="A17" s="17" t="s">
        <v>40</v>
      </c>
      <c r="B17" s="8">
        <v>36</v>
      </c>
      <c r="C17" s="8">
        <v>40</v>
      </c>
      <c r="D17" s="8">
        <v>38</v>
      </c>
      <c r="E17" s="8">
        <v>34</v>
      </c>
      <c r="F17" s="8">
        <v>29</v>
      </c>
      <c r="G17" s="8">
        <v>24</v>
      </c>
      <c r="H17" s="8">
        <v>23</v>
      </c>
      <c r="I17" s="8">
        <v>20</v>
      </c>
      <c r="J17" s="8">
        <v>21</v>
      </c>
      <c r="K17" s="8">
        <v>26</v>
      </c>
      <c r="L17" s="8">
        <v>25</v>
      </c>
      <c r="M17" s="8">
        <v>21</v>
      </c>
      <c r="N17" s="8">
        <v>30</v>
      </c>
      <c r="O17" s="8">
        <v>30</v>
      </c>
      <c r="P17" s="8">
        <v>30</v>
      </c>
      <c r="Q17" s="8">
        <v>30</v>
      </c>
      <c r="R17" s="8">
        <v>28</v>
      </c>
      <c r="S17" s="8">
        <v>25</v>
      </c>
      <c r="T17" s="8">
        <v>24</v>
      </c>
      <c r="U17" s="8">
        <v>26</v>
      </c>
      <c r="V17" s="8">
        <v>22</v>
      </c>
      <c r="W17" s="8">
        <v>21</v>
      </c>
      <c r="X17" s="8">
        <v>20</v>
      </c>
      <c r="Y17" s="8">
        <v>22</v>
      </c>
      <c r="Z17" s="8">
        <v>22</v>
      </c>
      <c r="AA17" s="8">
        <v>24</v>
      </c>
      <c r="AB17" s="8">
        <v>24</v>
      </c>
      <c r="AC17" s="8">
        <v>24</v>
      </c>
      <c r="AD17" s="8">
        <v>28</v>
      </c>
      <c r="AE17" s="8">
        <v>24</v>
      </c>
      <c r="AF17" s="8">
        <v>27</v>
      </c>
      <c r="AG17" s="8">
        <v>25</v>
      </c>
      <c r="AH17" s="8">
        <v>19</v>
      </c>
      <c r="AI17" s="8">
        <v>23</v>
      </c>
      <c r="AJ17" s="8">
        <v>28</v>
      </c>
      <c r="AK17" s="8">
        <v>31</v>
      </c>
      <c r="AL17" s="8">
        <v>31</v>
      </c>
      <c r="AM17" s="8">
        <v>35</v>
      </c>
      <c r="AN17" s="8">
        <v>38</v>
      </c>
      <c r="AO17" s="8">
        <v>85.416666666666671</v>
      </c>
      <c r="AP17" s="49">
        <f>SUM(AO17/AO22)</f>
        <v>1.7056043663471781E-2</v>
      </c>
    </row>
    <row r="18" spans="1:42" x14ac:dyDescent="0.2">
      <c r="A18" s="17" t="s">
        <v>41</v>
      </c>
      <c r="B18" s="8">
        <v>86</v>
      </c>
      <c r="C18" s="8">
        <v>87</v>
      </c>
      <c r="D18" s="8">
        <v>79</v>
      </c>
      <c r="E18" s="8">
        <v>80</v>
      </c>
      <c r="F18" s="8">
        <v>73</v>
      </c>
      <c r="G18" s="8">
        <v>60</v>
      </c>
      <c r="H18" s="8">
        <v>60</v>
      </c>
      <c r="I18" s="8">
        <v>53</v>
      </c>
      <c r="J18" s="8">
        <v>61</v>
      </c>
      <c r="K18" s="8">
        <v>61</v>
      </c>
      <c r="L18" s="8">
        <v>69</v>
      </c>
      <c r="M18" s="8">
        <v>77</v>
      </c>
      <c r="N18" s="8">
        <v>93</v>
      </c>
      <c r="O18" s="8">
        <v>88</v>
      </c>
      <c r="P18" s="8">
        <v>87</v>
      </c>
      <c r="Q18" s="8">
        <v>75</v>
      </c>
      <c r="R18" s="8">
        <v>73</v>
      </c>
      <c r="S18" s="8">
        <v>71</v>
      </c>
      <c r="T18" s="8">
        <v>69</v>
      </c>
      <c r="U18" s="8">
        <v>66</v>
      </c>
      <c r="V18" s="8">
        <v>54</v>
      </c>
      <c r="W18" s="8">
        <v>59</v>
      </c>
      <c r="X18" s="8">
        <v>62</v>
      </c>
      <c r="Y18" s="8">
        <v>61</v>
      </c>
      <c r="Z18" s="8">
        <v>77</v>
      </c>
      <c r="AA18" s="8">
        <v>71</v>
      </c>
      <c r="AB18" s="8">
        <v>72</v>
      </c>
      <c r="AC18" s="8">
        <v>69</v>
      </c>
      <c r="AD18" s="8">
        <v>65</v>
      </c>
      <c r="AE18" s="8">
        <v>71</v>
      </c>
      <c r="AF18" s="8">
        <v>71</v>
      </c>
      <c r="AG18" s="8">
        <v>70</v>
      </c>
      <c r="AH18" s="8">
        <v>68</v>
      </c>
      <c r="AI18" s="8">
        <v>81</v>
      </c>
      <c r="AJ18" s="8">
        <v>97</v>
      </c>
      <c r="AK18" s="8">
        <v>106</v>
      </c>
      <c r="AL18" s="8">
        <v>121</v>
      </c>
      <c r="AM18" s="8">
        <v>118</v>
      </c>
      <c r="AN18" s="8">
        <v>117</v>
      </c>
      <c r="AO18" s="8">
        <v>240.91666666666666</v>
      </c>
      <c r="AP18" s="49">
        <f>SUM(AO18/AO22)</f>
        <v>4.8106363152289666E-2</v>
      </c>
    </row>
    <row r="19" spans="1:42" x14ac:dyDescent="0.2">
      <c r="A19" s="17" t="s">
        <v>42</v>
      </c>
      <c r="B19" s="8">
        <v>157</v>
      </c>
      <c r="C19" s="8">
        <v>152</v>
      </c>
      <c r="D19" s="8">
        <v>158</v>
      </c>
      <c r="E19" s="8">
        <v>175</v>
      </c>
      <c r="F19" s="8">
        <v>177</v>
      </c>
      <c r="G19" s="8">
        <v>179</v>
      </c>
      <c r="H19" s="8">
        <v>183</v>
      </c>
      <c r="I19" s="8">
        <v>157</v>
      </c>
      <c r="J19" s="8">
        <v>140</v>
      </c>
      <c r="K19" s="8">
        <v>137</v>
      </c>
      <c r="L19" s="8">
        <v>127</v>
      </c>
      <c r="M19" s="8">
        <v>112</v>
      </c>
      <c r="N19" s="8">
        <v>125</v>
      </c>
      <c r="O19" s="8">
        <v>142</v>
      </c>
      <c r="P19" s="8">
        <v>148</v>
      </c>
      <c r="Q19" s="8">
        <v>140</v>
      </c>
      <c r="R19" s="8">
        <v>164</v>
      </c>
      <c r="S19" s="8">
        <v>164</v>
      </c>
      <c r="T19" s="8">
        <v>169</v>
      </c>
      <c r="U19" s="8">
        <v>168</v>
      </c>
      <c r="V19" s="8">
        <v>148</v>
      </c>
      <c r="W19" s="8">
        <v>158</v>
      </c>
      <c r="X19" s="8">
        <v>174</v>
      </c>
      <c r="Y19" s="8">
        <v>169</v>
      </c>
      <c r="Z19" s="8">
        <v>191</v>
      </c>
      <c r="AA19" s="8">
        <v>185</v>
      </c>
      <c r="AB19" s="8">
        <v>188</v>
      </c>
      <c r="AC19" s="8">
        <v>177</v>
      </c>
      <c r="AD19" s="8">
        <v>179</v>
      </c>
      <c r="AE19" s="8">
        <v>183</v>
      </c>
      <c r="AF19" s="8">
        <v>196</v>
      </c>
      <c r="AG19" s="8">
        <v>190</v>
      </c>
      <c r="AH19" s="8">
        <v>173</v>
      </c>
      <c r="AI19" s="8">
        <v>196</v>
      </c>
      <c r="AJ19" s="8">
        <v>197</v>
      </c>
      <c r="AK19" s="8">
        <v>198</v>
      </c>
      <c r="AL19" s="8">
        <v>217</v>
      </c>
      <c r="AM19" s="8">
        <v>223</v>
      </c>
      <c r="AN19" s="8">
        <v>238</v>
      </c>
      <c r="AO19" s="8">
        <v>491.58333333333331</v>
      </c>
      <c r="AP19" s="49">
        <f>SUM(AO19/AO22)</f>
        <v>9.8159611288604898E-2</v>
      </c>
    </row>
    <row r="20" spans="1:42" x14ac:dyDescent="0.2">
      <c r="A20" s="17" t="s">
        <v>43</v>
      </c>
      <c r="B20" s="8">
        <v>76</v>
      </c>
      <c r="C20" s="8">
        <v>71</v>
      </c>
      <c r="D20" s="8">
        <v>65</v>
      </c>
      <c r="E20" s="8">
        <v>73</v>
      </c>
      <c r="F20" s="8">
        <v>67</v>
      </c>
      <c r="G20" s="8">
        <v>57</v>
      </c>
      <c r="H20" s="8">
        <v>56</v>
      </c>
      <c r="I20" s="8">
        <v>46</v>
      </c>
      <c r="J20" s="8">
        <v>42</v>
      </c>
      <c r="K20" s="8">
        <v>41</v>
      </c>
      <c r="L20" s="8">
        <v>43</v>
      </c>
      <c r="M20" s="8">
        <v>37</v>
      </c>
      <c r="N20" s="8">
        <v>41</v>
      </c>
      <c r="O20" s="8">
        <v>44</v>
      </c>
      <c r="P20" s="8">
        <v>46</v>
      </c>
      <c r="Q20" s="8">
        <v>37</v>
      </c>
      <c r="R20" s="8">
        <v>38</v>
      </c>
      <c r="S20" s="8">
        <v>44</v>
      </c>
      <c r="T20" s="8">
        <v>38</v>
      </c>
      <c r="U20" s="8">
        <v>39</v>
      </c>
      <c r="V20" s="8">
        <v>32</v>
      </c>
      <c r="W20" s="8">
        <v>39</v>
      </c>
      <c r="X20" s="8">
        <v>46</v>
      </c>
      <c r="Y20" s="8">
        <v>45</v>
      </c>
      <c r="Z20" s="8">
        <v>50</v>
      </c>
      <c r="AA20" s="8">
        <v>52</v>
      </c>
      <c r="AB20" s="8">
        <v>51</v>
      </c>
      <c r="AC20" s="8">
        <v>48</v>
      </c>
      <c r="AD20" s="8">
        <v>50</v>
      </c>
      <c r="AE20" s="8">
        <v>50</v>
      </c>
      <c r="AF20" s="8">
        <v>53</v>
      </c>
      <c r="AG20" s="8">
        <v>54</v>
      </c>
      <c r="AH20" s="8">
        <v>45</v>
      </c>
      <c r="AI20" s="8">
        <v>53</v>
      </c>
      <c r="AJ20" s="8">
        <v>59</v>
      </c>
      <c r="AK20" s="8">
        <v>65</v>
      </c>
      <c r="AL20" s="8">
        <v>70</v>
      </c>
      <c r="AM20" s="8">
        <v>68</v>
      </c>
      <c r="AN20" s="8">
        <v>81</v>
      </c>
      <c r="AO20" s="8">
        <v>214.66666666666666</v>
      </c>
      <c r="AP20" s="49">
        <f>SUM(AO20/AO22)</f>
        <v>4.2864749733759318E-2</v>
      </c>
    </row>
    <row r="21" spans="1:42" x14ac:dyDescent="0.2">
      <c r="A21" s="17" t="s">
        <v>44</v>
      </c>
      <c r="B21" s="8">
        <v>200</v>
      </c>
      <c r="C21" s="8">
        <v>176</v>
      </c>
      <c r="D21" s="8">
        <v>159</v>
      </c>
      <c r="E21" s="8">
        <v>57</v>
      </c>
      <c r="F21" s="8">
        <v>73</v>
      </c>
      <c r="G21" s="8">
        <v>71</v>
      </c>
      <c r="H21" s="8">
        <v>51</v>
      </c>
      <c r="I21" s="8">
        <v>62</v>
      </c>
      <c r="J21" s="8">
        <v>54</v>
      </c>
      <c r="K21" s="8">
        <v>60</v>
      </c>
      <c r="L21" s="8">
        <v>64</v>
      </c>
      <c r="M21" s="8">
        <v>69</v>
      </c>
      <c r="N21" s="8">
        <v>126</v>
      </c>
      <c r="O21" s="8">
        <v>89</v>
      </c>
      <c r="P21" s="8">
        <v>52</v>
      </c>
      <c r="Q21" s="8">
        <v>48</v>
      </c>
      <c r="R21" s="8">
        <v>29</v>
      </c>
      <c r="S21" s="8">
        <v>25</v>
      </c>
      <c r="T21" s="8">
        <v>24</v>
      </c>
      <c r="U21" s="8">
        <v>26</v>
      </c>
      <c r="V21" s="8">
        <v>26</v>
      </c>
      <c r="W21" s="8">
        <v>32</v>
      </c>
      <c r="X21" s="8">
        <v>42</v>
      </c>
      <c r="Y21" s="8">
        <v>26</v>
      </c>
      <c r="Z21" s="8">
        <v>64</v>
      </c>
      <c r="AA21" s="8">
        <v>49</v>
      </c>
      <c r="AB21" s="8">
        <v>34</v>
      </c>
      <c r="AC21" s="8">
        <v>39</v>
      </c>
      <c r="AD21" s="8">
        <v>54</v>
      </c>
      <c r="AE21" s="8">
        <v>57</v>
      </c>
      <c r="AF21" s="8">
        <v>35</v>
      </c>
      <c r="AG21" s="8">
        <v>56</v>
      </c>
      <c r="AH21" s="8">
        <v>47</v>
      </c>
      <c r="AI21" s="8">
        <v>67</v>
      </c>
      <c r="AJ21" s="8">
        <v>66</v>
      </c>
      <c r="AK21" s="8">
        <v>77</v>
      </c>
      <c r="AL21" s="8">
        <v>125</v>
      </c>
      <c r="AM21" s="8">
        <v>109</v>
      </c>
      <c r="AN21" s="8">
        <v>250</v>
      </c>
      <c r="AO21" s="8">
        <v>452</v>
      </c>
      <c r="AP21" s="49">
        <f>SUM(AO21/AO22)</f>
        <v>9.0255591054313106E-2</v>
      </c>
    </row>
    <row r="22" spans="1:42" ht="13.5" thickBot="1" x14ac:dyDescent="0.25">
      <c r="A22" s="39" t="s">
        <v>0</v>
      </c>
      <c r="B22" s="40">
        <f>SUM(B4:B21)</f>
        <v>1724</v>
      </c>
      <c r="C22" s="40">
        <f t="shared" ref="C22:AP22" si="0">SUM(C4:C21)</f>
        <v>1670</v>
      </c>
      <c r="D22" s="40">
        <f t="shared" si="0"/>
        <v>1585</v>
      </c>
      <c r="E22" s="40">
        <f t="shared" si="0"/>
        <v>1466</v>
      </c>
      <c r="F22" s="40">
        <f t="shared" si="0"/>
        <v>1351</v>
      </c>
      <c r="G22" s="40">
        <f t="shared" si="0"/>
        <v>1232</v>
      </c>
      <c r="H22" s="40">
        <f t="shared" si="0"/>
        <v>1130</v>
      </c>
      <c r="I22" s="40">
        <f t="shared" si="0"/>
        <v>1058</v>
      </c>
      <c r="J22" s="40">
        <f t="shared" si="0"/>
        <v>991</v>
      </c>
      <c r="K22" s="40">
        <f t="shared" si="0"/>
        <v>1032</v>
      </c>
      <c r="L22" s="40">
        <f t="shared" si="0"/>
        <v>1111</v>
      </c>
      <c r="M22" s="40">
        <f t="shared" si="0"/>
        <v>1292</v>
      </c>
      <c r="N22" s="40">
        <f t="shared" si="0"/>
        <v>1665</v>
      </c>
      <c r="O22" s="40">
        <f t="shared" si="0"/>
        <v>1389</v>
      </c>
      <c r="P22" s="40">
        <f t="shared" si="0"/>
        <v>1339</v>
      </c>
      <c r="Q22" s="40">
        <f t="shared" si="0"/>
        <v>1189</v>
      </c>
      <c r="R22" s="40">
        <f t="shared" si="0"/>
        <v>1125</v>
      </c>
      <c r="S22" s="40">
        <f t="shared" si="0"/>
        <v>1083</v>
      </c>
      <c r="T22" s="40">
        <f t="shared" si="0"/>
        <v>1076</v>
      </c>
      <c r="U22" s="40">
        <f t="shared" si="0"/>
        <v>1063</v>
      </c>
      <c r="V22" s="40">
        <f t="shared" si="0"/>
        <v>986</v>
      </c>
      <c r="W22" s="40">
        <f t="shared" si="0"/>
        <v>1048</v>
      </c>
      <c r="X22" s="40">
        <f t="shared" si="0"/>
        <v>1175</v>
      </c>
      <c r="Y22" s="40">
        <f t="shared" si="0"/>
        <v>1192</v>
      </c>
      <c r="Z22" s="40">
        <f t="shared" si="0"/>
        <v>1391</v>
      </c>
      <c r="AA22" s="40">
        <f t="shared" si="0"/>
        <v>1387</v>
      </c>
      <c r="AB22" s="40">
        <f t="shared" si="0"/>
        <v>1347</v>
      </c>
      <c r="AC22" s="40">
        <f t="shared" si="0"/>
        <v>1315</v>
      </c>
      <c r="AD22" s="40">
        <f t="shared" si="0"/>
        <v>1289</v>
      </c>
      <c r="AE22" s="40">
        <f t="shared" si="0"/>
        <v>1276</v>
      </c>
      <c r="AF22" s="40">
        <f t="shared" si="0"/>
        <v>1296</v>
      </c>
      <c r="AG22" s="40">
        <f t="shared" si="0"/>
        <v>1308</v>
      </c>
      <c r="AH22" s="40">
        <f t="shared" si="0"/>
        <v>1197</v>
      </c>
      <c r="AI22" s="40">
        <f t="shared" si="0"/>
        <v>1345</v>
      </c>
      <c r="AJ22" s="40">
        <f t="shared" si="0"/>
        <v>1493</v>
      </c>
      <c r="AK22" s="40">
        <f t="shared" si="0"/>
        <v>1538</v>
      </c>
      <c r="AL22" s="40">
        <f t="shared" si="0"/>
        <v>1831</v>
      </c>
      <c r="AM22" s="40">
        <f t="shared" si="0"/>
        <v>1948</v>
      </c>
      <c r="AN22" s="40">
        <f t="shared" si="0"/>
        <v>2255</v>
      </c>
      <c r="AO22" s="40">
        <f t="shared" si="0"/>
        <v>5008</v>
      </c>
      <c r="AP22" s="43">
        <f t="shared" si="0"/>
        <v>0.99999999999999989</v>
      </c>
    </row>
    <row r="23" spans="1:42" ht="13.5" thickTop="1" x14ac:dyDescent="0.2"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 t="s">
        <v>18</v>
      </c>
      <c r="AC23" s="18" t="s">
        <v>18</v>
      </c>
      <c r="AD23" s="18" t="s">
        <v>18</v>
      </c>
      <c r="AE23" s="18" t="s">
        <v>18</v>
      </c>
      <c r="AF23" s="18" t="s">
        <v>18</v>
      </c>
      <c r="AG23" s="18" t="s">
        <v>18</v>
      </c>
      <c r="AH23" s="18" t="s">
        <v>18</v>
      </c>
      <c r="AI23" s="18" t="s">
        <v>18</v>
      </c>
      <c r="AJ23" s="18" t="s">
        <v>18</v>
      </c>
      <c r="AK23" s="18" t="s">
        <v>18</v>
      </c>
      <c r="AL23" s="18" t="s">
        <v>18</v>
      </c>
      <c r="AM23" s="18" t="s">
        <v>18</v>
      </c>
      <c r="AN23" s="18" t="s">
        <v>18</v>
      </c>
      <c r="AO23" s="18" t="s">
        <v>18</v>
      </c>
      <c r="AP23" s="18" t="s">
        <v>18</v>
      </c>
    </row>
    <row r="24" spans="1:42" x14ac:dyDescent="0.2">
      <c r="A24" s="16" t="s">
        <v>22</v>
      </c>
      <c r="B24" s="18" t="s">
        <v>18</v>
      </c>
      <c r="C24" s="18"/>
      <c r="D24" s="18"/>
      <c r="E24" s="18"/>
      <c r="F24" s="18"/>
      <c r="G24" s="18"/>
      <c r="H24" s="18"/>
      <c r="I24" s="18"/>
      <c r="J24" s="18"/>
      <c r="K24" s="18"/>
      <c r="L24" s="18" t="s">
        <v>18</v>
      </c>
      <c r="M24" s="18" t="s">
        <v>18</v>
      </c>
      <c r="N24" s="18" t="s">
        <v>18</v>
      </c>
      <c r="O24" s="18" t="s">
        <v>18</v>
      </c>
      <c r="P24" s="18" t="s">
        <v>18</v>
      </c>
      <c r="Q24" s="18" t="s">
        <v>18</v>
      </c>
      <c r="R24" s="18" t="s">
        <v>18</v>
      </c>
      <c r="S24" s="18" t="s">
        <v>18</v>
      </c>
      <c r="T24" s="18" t="s">
        <v>18</v>
      </c>
      <c r="U24" s="18" t="s">
        <v>18</v>
      </c>
      <c r="V24" s="18" t="s">
        <v>18</v>
      </c>
      <c r="W24" s="18" t="s">
        <v>18</v>
      </c>
      <c r="X24" s="18" t="s">
        <v>18</v>
      </c>
      <c r="Y24" s="18" t="s">
        <v>18</v>
      </c>
      <c r="Z24" s="18" t="s">
        <v>18</v>
      </c>
      <c r="AA24" s="18" t="s">
        <v>18</v>
      </c>
      <c r="AB24" s="18" t="s">
        <v>18</v>
      </c>
      <c r="AC24" s="18" t="s">
        <v>18</v>
      </c>
      <c r="AD24" s="18" t="s">
        <v>18</v>
      </c>
      <c r="AE24" s="18" t="s">
        <v>18</v>
      </c>
      <c r="AF24" s="18" t="s">
        <v>18</v>
      </c>
      <c r="AG24" s="18" t="s">
        <v>18</v>
      </c>
      <c r="AH24" s="18" t="s">
        <v>18</v>
      </c>
      <c r="AI24" s="18" t="s">
        <v>18</v>
      </c>
      <c r="AJ24" s="18" t="s">
        <v>18</v>
      </c>
      <c r="AK24" s="18" t="s">
        <v>18</v>
      </c>
      <c r="AL24" s="18" t="s">
        <v>18</v>
      </c>
      <c r="AM24" s="18" t="s">
        <v>18</v>
      </c>
      <c r="AN24" s="18" t="s">
        <v>18</v>
      </c>
      <c r="AO24" s="18" t="s">
        <v>18</v>
      </c>
      <c r="AP24" s="18" t="s">
        <v>18</v>
      </c>
    </row>
    <row r="25" spans="1:42" x14ac:dyDescent="0.2">
      <c r="A25" s="17" t="s">
        <v>27</v>
      </c>
      <c r="B25" s="7">
        <v>29</v>
      </c>
      <c r="C25" s="7">
        <v>28</v>
      </c>
      <c r="D25" s="7">
        <v>27</v>
      </c>
      <c r="E25" s="7">
        <v>20</v>
      </c>
      <c r="F25" s="7">
        <v>22</v>
      </c>
      <c r="G25" s="7">
        <v>19</v>
      </c>
      <c r="H25" s="7">
        <v>21</v>
      </c>
      <c r="I25" s="7">
        <v>20</v>
      </c>
      <c r="J25" s="7">
        <v>23</v>
      </c>
      <c r="K25" s="7">
        <v>20</v>
      </c>
      <c r="L25" s="7">
        <v>26</v>
      </c>
      <c r="M25" s="7">
        <v>29</v>
      </c>
      <c r="N25" s="7">
        <v>34</v>
      </c>
      <c r="O25" s="7">
        <v>38</v>
      </c>
      <c r="P25" s="7">
        <v>39</v>
      </c>
      <c r="Q25" s="7">
        <v>34</v>
      </c>
      <c r="R25" s="7">
        <v>26</v>
      </c>
      <c r="S25" s="7">
        <v>21</v>
      </c>
      <c r="T25" s="7">
        <v>18</v>
      </c>
      <c r="U25" s="7">
        <v>19</v>
      </c>
      <c r="V25" s="7">
        <v>20</v>
      </c>
      <c r="W25" s="7">
        <v>21</v>
      </c>
      <c r="X25" s="7">
        <v>23</v>
      </c>
      <c r="Y25" s="7">
        <v>22</v>
      </c>
      <c r="Z25" s="7">
        <v>25</v>
      </c>
      <c r="AA25" s="7">
        <v>22</v>
      </c>
      <c r="AB25" s="7">
        <v>19</v>
      </c>
      <c r="AC25" s="7">
        <v>18</v>
      </c>
      <c r="AD25" s="7">
        <v>23</v>
      </c>
      <c r="AE25" s="7">
        <v>20</v>
      </c>
      <c r="AF25" s="7">
        <v>22</v>
      </c>
      <c r="AG25" s="7">
        <v>21</v>
      </c>
      <c r="AH25" s="7">
        <v>22</v>
      </c>
      <c r="AI25" s="7">
        <v>14</v>
      </c>
      <c r="AJ25" s="7">
        <v>14</v>
      </c>
      <c r="AK25" s="7">
        <v>17</v>
      </c>
      <c r="AL25" s="7">
        <v>19</v>
      </c>
      <c r="AM25" s="7">
        <v>22</v>
      </c>
      <c r="AN25" s="7">
        <v>20</v>
      </c>
      <c r="AO25" s="47">
        <v>48.583333333333336</v>
      </c>
      <c r="AP25" s="49">
        <f>SUM(AO25/AO43)</f>
        <v>6.0938643252848338E-3</v>
      </c>
    </row>
    <row r="26" spans="1:42" x14ac:dyDescent="0.2">
      <c r="A26" s="17" t="s">
        <v>28</v>
      </c>
      <c r="B26" s="7">
        <v>190</v>
      </c>
      <c r="C26" s="7">
        <v>159</v>
      </c>
      <c r="D26" s="7">
        <v>152</v>
      </c>
      <c r="E26" s="7">
        <v>145</v>
      </c>
      <c r="F26" s="7">
        <v>145</v>
      </c>
      <c r="G26" s="7">
        <v>141</v>
      </c>
      <c r="H26" s="7">
        <v>131</v>
      </c>
      <c r="I26" s="7">
        <v>123</v>
      </c>
      <c r="J26" s="7">
        <v>105</v>
      </c>
      <c r="K26" s="7">
        <v>109</v>
      </c>
      <c r="L26" s="7">
        <v>130</v>
      </c>
      <c r="M26" s="7">
        <v>479</v>
      </c>
      <c r="N26" s="7">
        <v>709</v>
      </c>
      <c r="O26" s="7">
        <v>238</v>
      </c>
      <c r="P26" s="7">
        <v>196</v>
      </c>
      <c r="Q26" s="7">
        <v>174</v>
      </c>
      <c r="R26" s="7">
        <v>164</v>
      </c>
      <c r="S26" s="7">
        <v>157</v>
      </c>
      <c r="T26" s="7">
        <v>149</v>
      </c>
      <c r="U26" s="7">
        <v>135</v>
      </c>
      <c r="V26" s="7">
        <v>127</v>
      </c>
      <c r="W26" s="7">
        <v>128</v>
      </c>
      <c r="X26" s="7">
        <v>143</v>
      </c>
      <c r="Y26" s="7">
        <v>156</v>
      </c>
      <c r="Z26" s="7">
        <v>175</v>
      </c>
      <c r="AA26" s="7">
        <v>156</v>
      </c>
      <c r="AB26" s="7">
        <v>170</v>
      </c>
      <c r="AC26" s="7">
        <v>162</v>
      </c>
      <c r="AD26" s="7">
        <v>158</v>
      </c>
      <c r="AE26" s="7">
        <v>158</v>
      </c>
      <c r="AF26" s="7">
        <v>163</v>
      </c>
      <c r="AG26" s="7">
        <v>163</v>
      </c>
      <c r="AH26" s="7">
        <v>163</v>
      </c>
      <c r="AI26" s="7">
        <v>162</v>
      </c>
      <c r="AJ26" s="7">
        <v>151</v>
      </c>
      <c r="AK26" s="7">
        <v>198</v>
      </c>
      <c r="AL26" s="7">
        <v>200</v>
      </c>
      <c r="AM26" s="7">
        <v>188</v>
      </c>
      <c r="AN26" s="7">
        <v>202</v>
      </c>
      <c r="AO26" s="47">
        <v>370.58333333333331</v>
      </c>
      <c r="AP26" s="49">
        <f>SUM(AO26/AO43)</f>
        <v>4.6482700951186375E-2</v>
      </c>
    </row>
    <row r="27" spans="1:42" x14ac:dyDescent="0.2">
      <c r="A27" s="17" t="s">
        <v>29</v>
      </c>
      <c r="B27" s="7">
        <v>189</v>
      </c>
      <c r="C27" s="7">
        <v>188</v>
      </c>
      <c r="D27" s="7">
        <v>181</v>
      </c>
      <c r="E27" s="7">
        <v>180</v>
      </c>
      <c r="F27" s="7">
        <v>159</v>
      </c>
      <c r="G27" s="7">
        <v>157</v>
      </c>
      <c r="H27" s="7">
        <v>160</v>
      </c>
      <c r="I27" s="7">
        <v>156</v>
      </c>
      <c r="J27" s="7">
        <v>146</v>
      </c>
      <c r="K27" s="7">
        <v>150</v>
      </c>
      <c r="L27" s="7">
        <v>152</v>
      </c>
      <c r="M27" s="7">
        <v>158</v>
      </c>
      <c r="N27" s="7">
        <v>187</v>
      </c>
      <c r="O27" s="7">
        <v>177</v>
      </c>
      <c r="P27" s="7">
        <v>172</v>
      </c>
      <c r="Q27" s="7">
        <v>174</v>
      </c>
      <c r="R27" s="7">
        <v>166</v>
      </c>
      <c r="S27" s="7">
        <v>169</v>
      </c>
      <c r="T27" s="7">
        <v>181</v>
      </c>
      <c r="U27" s="7">
        <v>169</v>
      </c>
      <c r="V27" s="7">
        <v>156</v>
      </c>
      <c r="W27" s="7">
        <v>163</v>
      </c>
      <c r="X27" s="7">
        <v>164</v>
      </c>
      <c r="Y27" s="7">
        <v>178</v>
      </c>
      <c r="Z27" s="7">
        <v>186</v>
      </c>
      <c r="AA27" s="7">
        <v>194</v>
      </c>
      <c r="AB27" s="7">
        <v>212</v>
      </c>
      <c r="AC27" s="7">
        <v>196</v>
      </c>
      <c r="AD27" s="7">
        <v>202</v>
      </c>
      <c r="AE27" s="7">
        <v>197</v>
      </c>
      <c r="AF27" s="7">
        <v>199</v>
      </c>
      <c r="AG27" s="7">
        <v>203</v>
      </c>
      <c r="AH27" s="7">
        <v>211</v>
      </c>
      <c r="AI27" s="7">
        <v>213</v>
      </c>
      <c r="AJ27" s="7">
        <v>234</v>
      </c>
      <c r="AK27" s="7">
        <v>237</v>
      </c>
      <c r="AL27" s="7">
        <v>244</v>
      </c>
      <c r="AM27" s="7">
        <v>261</v>
      </c>
      <c r="AN27" s="7">
        <v>283</v>
      </c>
      <c r="AO27" s="47">
        <v>569.25</v>
      </c>
      <c r="AP27" s="49">
        <f>SUM(AO27/AO43)</f>
        <v>7.140169332079023E-2</v>
      </c>
    </row>
    <row r="28" spans="1:42" x14ac:dyDescent="0.2">
      <c r="A28" s="17" t="s">
        <v>30</v>
      </c>
      <c r="B28" s="7">
        <v>13</v>
      </c>
      <c r="C28" s="7">
        <v>11</v>
      </c>
      <c r="D28" s="7">
        <v>13</v>
      </c>
      <c r="E28" s="7">
        <v>14</v>
      </c>
      <c r="F28" s="7">
        <v>14</v>
      </c>
      <c r="G28" s="7">
        <v>12</v>
      </c>
      <c r="H28" s="7">
        <v>10</v>
      </c>
      <c r="I28" s="7">
        <v>11</v>
      </c>
      <c r="J28" s="7">
        <v>12</v>
      </c>
      <c r="K28" s="7">
        <v>13</v>
      </c>
      <c r="L28" s="7">
        <v>15</v>
      </c>
      <c r="M28" s="7">
        <v>13</v>
      </c>
      <c r="N28" s="7">
        <v>29</v>
      </c>
      <c r="O28" s="7">
        <v>30</v>
      </c>
      <c r="P28" s="7">
        <v>26</v>
      </c>
      <c r="Q28" s="7">
        <v>23</v>
      </c>
      <c r="R28" s="7">
        <v>21</v>
      </c>
      <c r="S28" s="7">
        <v>18</v>
      </c>
      <c r="T28" s="7">
        <v>15</v>
      </c>
      <c r="U28" s="7">
        <v>17</v>
      </c>
      <c r="V28" s="7">
        <v>21</v>
      </c>
      <c r="W28" s="7">
        <v>23</v>
      </c>
      <c r="X28" s="7">
        <v>24</v>
      </c>
      <c r="Y28" s="7">
        <v>22</v>
      </c>
      <c r="Z28" s="7">
        <v>22</v>
      </c>
      <c r="AA28" s="7">
        <v>18</v>
      </c>
      <c r="AB28" s="7">
        <v>18</v>
      </c>
      <c r="AC28" s="7">
        <v>16</v>
      </c>
      <c r="AD28" s="7">
        <v>16</v>
      </c>
      <c r="AE28" s="7">
        <v>16</v>
      </c>
      <c r="AF28" s="7">
        <v>18</v>
      </c>
      <c r="AG28" s="7">
        <v>17</v>
      </c>
      <c r="AH28" s="7">
        <v>18</v>
      </c>
      <c r="AI28" s="7">
        <v>20</v>
      </c>
      <c r="AJ28" s="7">
        <v>22</v>
      </c>
      <c r="AK28" s="7">
        <v>21</v>
      </c>
      <c r="AL28" s="7">
        <v>20</v>
      </c>
      <c r="AM28" s="7">
        <v>20</v>
      </c>
      <c r="AN28" s="7">
        <v>26</v>
      </c>
      <c r="AO28" s="47">
        <v>36.166666666666664</v>
      </c>
      <c r="AP28" s="49">
        <f>SUM(AO28/AO43)</f>
        <v>4.5364273021845933E-3</v>
      </c>
    </row>
    <row r="29" spans="1:42" x14ac:dyDescent="0.2">
      <c r="A29" s="17" t="s">
        <v>31</v>
      </c>
      <c r="B29" s="7">
        <v>130</v>
      </c>
      <c r="C29" s="7">
        <v>131</v>
      </c>
      <c r="D29" s="7">
        <v>125</v>
      </c>
      <c r="E29" s="7">
        <v>116</v>
      </c>
      <c r="F29" s="7">
        <v>89</v>
      </c>
      <c r="G29" s="7">
        <v>80</v>
      </c>
      <c r="H29" s="7">
        <v>82</v>
      </c>
      <c r="I29" s="7">
        <v>85</v>
      </c>
      <c r="J29" s="7">
        <v>89</v>
      </c>
      <c r="K29" s="7">
        <v>93</v>
      </c>
      <c r="L29" s="7">
        <v>110</v>
      </c>
      <c r="M29" s="7">
        <v>108</v>
      </c>
      <c r="N29" s="7">
        <v>129</v>
      </c>
      <c r="O29" s="7">
        <v>122</v>
      </c>
      <c r="P29" s="7">
        <v>134</v>
      </c>
      <c r="Q29" s="7">
        <v>115</v>
      </c>
      <c r="R29" s="7">
        <v>108</v>
      </c>
      <c r="S29" s="7">
        <v>107</v>
      </c>
      <c r="T29" s="7">
        <v>103</v>
      </c>
      <c r="U29" s="7">
        <v>107</v>
      </c>
      <c r="V29" s="7">
        <v>104</v>
      </c>
      <c r="W29" s="7">
        <v>102</v>
      </c>
      <c r="X29" s="7">
        <v>132</v>
      </c>
      <c r="Y29" s="7">
        <v>140</v>
      </c>
      <c r="Z29" s="7">
        <v>154</v>
      </c>
      <c r="AA29" s="7">
        <v>152</v>
      </c>
      <c r="AB29" s="7">
        <v>153</v>
      </c>
      <c r="AC29" s="7">
        <v>151</v>
      </c>
      <c r="AD29" s="7">
        <v>148</v>
      </c>
      <c r="AE29" s="7">
        <v>134</v>
      </c>
      <c r="AF29" s="7">
        <v>141</v>
      </c>
      <c r="AG29" s="7">
        <v>140</v>
      </c>
      <c r="AH29" s="7">
        <v>132</v>
      </c>
      <c r="AI29" s="7">
        <v>153</v>
      </c>
      <c r="AJ29" s="7">
        <v>170</v>
      </c>
      <c r="AK29" s="7">
        <v>175</v>
      </c>
      <c r="AL29" s="7">
        <v>189</v>
      </c>
      <c r="AM29" s="7">
        <v>219</v>
      </c>
      <c r="AN29" s="7">
        <v>222</v>
      </c>
      <c r="AO29" s="47">
        <v>638.66666666666663</v>
      </c>
      <c r="AP29" s="49">
        <f>SUM(AO29/AO43)</f>
        <v>8.0108707013692909E-2</v>
      </c>
    </row>
    <row r="30" spans="1:42" x14ac:dyDescent="0.2">
      <c r="A30" s="17" t="s">
        <v>32</v>
      </c>
      <c r="B30" s="7">
        <v>411</v>
      </c>
      <c r="C30" s="7">
        <v>431</v>
      </c>
      <c r="D30" s="7">
        <v>426</v>
      </c>
      <c r="E30" s="7">
        <v>418</v>
      </c>
      <c r="F30" s="7">
        <v>409</v>
      </c>
      <c r="G30" s="7">
        <v>381</v>
      </c>
      <c r="H30" s="7">
        <v>362</v>
      </c>
      <c r="I30" s="7">
        <v>345</v>
      </c>
      <c r="J30" s="7">
        <v>319</v>
      </c>
      <c r="K30" s="7">
        <v>332</v>
      </c>
      <c r="L30" s="7">
        <v>345</v>
      </c>
      <c r="M30" s="7">
        <v>359</v>
      </c>
      <c r="N30" s="7">
        <v>420</v>
      </c>
      <c r="O30" s="7">
        <v>390</v>
      </c>
      <c r="P30" s="7">
        <v>373</v>
      </c>
      <c r="Q30" s="7">
        <v>349</v>
      </c>
      <c r="R30" s="7">
        <v>324</v>
      </c>
      <c r="S30" s="7">
        <v>313</v>
      </c>
      <c r="T30" s="7">
        <v>320</v>
      </c>
      <c r="U30" s="7">
        <v>331</v>
      </c>
      <c r="V30" s="7">
        <v>318</v>
      </c>
      <c r="W30" s="7">
        <v>342</v>
      </c>
      <c r="X30" s="7">
        <v>337</v>
      </c>
      <c r="Y30" s="7">
        <v>333</v>
      </c>
      <c r="Z30" s="7">
        <v>360</v>
      </c>
      <c r="AA30" s="7">
        <v>377</v>
      </c>
      <c r="AB30" s="7">
        <v>380</v>
      </c>
      <c r="AC30" s="7">
        <v>360</v>
      </c>
      <c r="AD30" s="7">
        <v>372</v>
      </c>
      <c r="AE30" s="7">
        <v>367</v>
      </c>
      <c r="AF30" s="7">
        <v>373</v>
      </c>
      <c r="AG30" s="7">
        <v>371</v>
      </c>
      <c r="AH30" s="7">
        <v>359</v>
      </c>
      <c r="AI30" s="7">
        <v>363</v>
      </c>
      <c r="AJ30" s="7">
        <v>396</v>
      </c>
      <c r="AK30" s="7">
        <v>414</v>
      </c>
      <c r="AL30" s="7">
        <v>476</v>
      </c>
      <c r="AM30" s="7">
        <v>494</v>
      </c>
      <c r="AN30" s="7">
        <v>542</v>
      </c>
      <c r="AO30" s="47">
        <v>1098.5833333333333</v>
      </c>
      <c r="AP30" s="49">
        <f>SUM(AO30/AO43)</f>
        <v>0.13779659245322462</v>
      </c>
    </row>
    <row r="31" spans="1:42" x14ac:dyDescent="0.2">
      <c r="A31" s="17" t="s">
        <v>33</v>
      </c>
      <c r="B31" s="7">
        <v>28</v>
      </c>
      <c r="C31" s="7">
        <v>24</v>
      </c>
      <c r="D31" s="7">
        <v>12</v>
      </c>
      <c r="E31" s="7">
        <v>8</v>
      </c>
      <c r="F31" s="7">
        <v>3</v>
      </c>
      <c r="G31" s="7">
        <v>4</v>
      </c>
      <c r="H31" s="7">
        <v>5</v>
      </c>
      <c r="I31" s="7">
        <v>4</v>
      </c>
      <c r="J31" s="7">
        <v>6</v>
      </c>
      <c r="K31" s="7">
        <v>12</v>
      </c>
      <c r="L31" s="7">
        <v>25</v>
      </c>
      <c r="M31" s="7">
        <v>26</v>
      </c>
      <c r="N31" s="7">
        <v>26</v>
      </c>
      <c r="O31" s="7">
        <v>13</v>
      </c>
      <c r="P31" s="7">
        <v>7</v>
      </c>
      <c r="Q31" s="7">
        <v>6</v>
      </c>
      <c r="R31" s="7">
        <v>4</v>
      </c>
      <c r="S31" s="7">
        <v>4</v>
      </c>
      <c r="T31" s="7">
        <v>5</v>
      </c>
      <c r="U31" s="7">
        <v>8</v>
      </c>
      <c r="V31" s="7">
        <v>9</v>
      </c>
      <c r="W31" s="7">
        <v>24</v>
      </c>
      <c r="X31" s="7">
        <v>34</v>
      </c>
      <c r="Y31" s="7">
        <v>34</v>
      </c>
      <c r="Z31" s="7">
        <v>31</v>
      </c>
      <c r="AA31" s="7">
        <v>26</v>
      </c>
      <c r="AB31" s="7">
        <v>9</v>
      </c>
      <c r="AC31" s="7">
        <v>7</v>
      </c>
      <c r="AD31" s="7">
        <v>8</v>
      </c>
      <c r="AE31" s="7">
        <v>8</v>
      </c>
      <c r="AF31" s="7">
        <v>6</v>
      </c>
      <c r="AG31" s="7">
        <v>10</v>
      </c>
      <c r="AH31" s="7">
        <v>10</v>
      </c>
      <c r="AI31" s="7">
        <v>24</v>
      </c>
      <c r="AJ31" s="7">
        <v>49</v>
      </c>
      <c r="AK31" s="7">
        <v>50</v>
      </c>
      <c r="AL31" s="7">
        <v>61</v>
      </c>
      <c r="AM31" s="7">
        <v>57</v>
      </c>
      <c r="AN31" s="7">
        <v>91</v>
      </c>
      <c r="AO31" s="47">
        <v>527.16666666666663</v>
      </c>
      <c r="AP31" s="49">
        <f>SUM(AO31/AO43)</f>
        <v>6.6123131598202156E-2</v>
      </c>
    </row>
    <row r="32" spans="1:42" x14ac:dyDescent="0.2">
      <c r="A32" s="17" t="s">
        <v>34</v>
      </c>
      <c r="B32" s="7">
        <v>85</v>
      </c>
      <c r="C32" s="7">
        <v>87</v>
      </c>
      <c r="D32" s="7">
        <v>87</v>
      </c>
      <c r="E32" s="7">
        <v>84</v>
      </c>
      <c r="F32" s="7">
        <v>80</v>
      </c>
      <c r="G32" s="7">
        <v>71</v>
      </c>
      <c r="H32" s="7">
        <v>69</v>
      </c>
      <c r="I32" s="7">
        <v>69</v>
      </c>
      <c r="J32" s="7">
        <v>72</v>
      </c>
      <c r="K32" s="7">
        <v>73</v>
      </c>
      <c r="L32" s="7">
        <v>86</v>
      </c>
      <c r="M32" s="7">
        <v>89</v>
      </c>
      <c r="N32" s="7">
        <v>91</v>
      </c>
      <c r="O32" s="7">
        <v>84</v>
      </c>
      <c r="P32" s="7">
        <v>89</v>
      </c>
      <c r="Q32" s="7">
        <v>81</v>
      </c>
      <c r="R32" s="7">
        <v>69</v>
      </c>
      <c r="S32" s="7">
        <v>66</v>
      </c>
      <c r="T32" s="7">
        <v>73</v>
      </c>
      <c r="U32" s="7">
        <v>76</v>
      </c>
      <c r="V32" s="7">
        <v>73</v>
      </c>
      <c r="W32" s="7">
        <v>78</v>
      </c>
      <c r="X32" s="7">
        <v>98</v>
      </c>
      <c r="Y32" s="7">
        <v>97</v>
      </c>
      <c r="Z32" s="7">
        <v>110</v>
      </c>
      <c r="AA32" s="7">
        <v>116</v>
      </c>
      <c r="AB32" s="7">
        <v>114</v>
      </c>
      <c r="AC32" s="7">
        <v>107</v>
      </c>
      <c r="AD32" s="7">
        <v>103</v>
      </c>
      <c r="AE32" s="7">
        <v>94</v>
      </c>
      <c r="AF32" s="7">
        <v>93</v>
      </c>
      <c r="AG32" s="7">
        <v>86</v>
      </c>
      <c r="AH32" s="7">
        <v>89</v>
      </c>
      <c r="AI32" s="7">
        <v>112</v>
      </c>
      <c r="AJ32" s="7">
        <v>125</v>
      </c>
      <c r="AK32" s="7">
        <v>133</v>
      </c>
      <c r="AL32" s="7">
        <v>156</v>
      </c>
      <c r="AM32" s="7">
        <v>164</v>
      </c>
      <c r="AN32" s="7">
        <v>176</v>
      </c>
      <c r="AO32" s="47">
        <v>628.75</v>
      </c>
      <c r="AP32" s="49">
        <f>SUM(AO32/AO43)</f>
        <v>7.8864847914706812E-2</v>
      </c>
    </row>
    <row r="33" spans="1:42" x14ac:dyDescent="0.2">
      <c r="A33" s="17" t="s">
        <v>35</v>
      </c>
      <c r="B33" s="7">
        <v>129</v>
      </c>
      <c r="C33" s="7">
        <v>124</v>
      </c>
      <c r="D33" s="7">
        <v>130</v>
      </c>
      <c r="E33" s="7">
        <v>121</v>
      </c>
      <c r="F33" s="7">
        <v>125</v>
      </c>
      <c r="G33" s="7">
        <v>130</v>
      </c>
      <c r="H33" s="7">
        <v>125</v>
      </c>
      <c r="I33" s="7">
        <v>113</v>
      </c>
      <c r="J33" s="7">
        <v>100</v>
      </c>
      <c r="K33" s="7">
        <v>98</v>
      </c>
      <c r="L33" s="7">
        <v>111</v>
      </c>
      <c r="M33" s="7">
        <v>118</v>
      </c>
      <c r="N33" s="7">
        <v>123</v>
      </c>
      <c r="O33" s="7">
        <v>124</v>
      </c>
      <c r="P33" s="7">
        <v>125</v>
      </c>
      <c r="Q33" s="7">
        <v>116</v>
      </c>
      <c r="R33" s="7">
        <v>123</v>
      </c>
      <c r="S33" s="7">
        <v>122</v>
      </c>
      <c r="T33" s="7">
        <v>109</v>
      </c>
      <c r="U33" s="7">
        <v>111</v>
      </c>
      <c r="V33" s="7">
        <v>104</v>
      </c>
      <c r="W33" s="7">
        <v>101</v>
      </c>
      <c r="X33" s="7">
        <v>116</v>
      </c>
      <c r="Y33" s="7">
        <v>127</v>
      </c>
      <c r="Z33" s="7">
        <v>134</v>
      </c>
      <c r="AA33" s="7">
        <v>137</v>
      </c>
      <c r="AB33" s="7">
        <v>142</v>
      </c>
      <c r="AC33" s="7">
        <v>136</v>
      </c>
      <c r="AD33" s="7">
        <v>147</v>
      </c>
      <c r="AE33" s="7">
        <v>158</v>
      </c>
      <c r="AF33" s="7">
        <v>155</v>
      </c>
      <c r="AG33" s="7">
        <v>153</v>
      </c>
      <c r="AH33" s="7">
        <v>151</v>
      </c>
      <c r="AI33" s="7">
        <v>157</v>
      </c>
      <c r="AJ33" s="7">
        <v>172</v>
      </c>
      <c r="AK33" s="7">
        <v>183</v>
      </c>
      <c r="AL33" s="7">
        <v>190</v>
      </c>
      <c r="AM33" s="7">
        <v>199</v>
      </c>
      <c r="AN33" s="7">
        <v>207</v>
      </c>
      <c r="AO33" s="47">
        <v>571.83333333333337</v>
      </c>
      <c r="AP33" s="49">
        <f>SUM(AO33/AO43)</f>
        <v>7.1725723842374842E-2</v>
      </c>
    </row>
    <row r="34" spans="1:42" x14ac:dyDescent="0.2">
      <c r="A34" s="17" t="s">
        <v>36</v>
      </c>
      <c r="B34" s="7">
        <v>79</v>
      </c>
      <c r="C34" s="7">
        <v>68</v>
      </c>
      <c r="D34" s="7">
        <v>72</v>
      </c>
      <c r="E34" s="7">
        <v>71</v>
      </c>
      <c r="F34" s="7">
        <v>64</v>
      </c>
      <c r="G34" s="7">
        <v>65</v>
      </c>
      <c r="H34" s="7">
        <v>63</v>
      </c>
      <c r="I34" s="7">
        <v>62</v>
      </c>
      <c r="J34" s="7">
        <v>79</v>
      </c>
      <c r="K34" s="7">
        <v>86</v>
      </c>
      <c r="L34" s="7">
        <v>91</v>
      </c>
      <c r="M34" s="7">
        <v>95</v>
      </c>
      <c r="N34" s="7">
        <v>95</v>
      </c>
      <c r="O34" s="7">
        <v>86</v>
      </c>
      <c r="P34" s="7">
        <v>96</v>
      </c>
      <c r="Q34" s="7">
        <v>86</v>
      </c>
      <c r="R34" s="7">
        <v>77</v>
      </c>
      <c r="S34" s="7">
        <v>66</v>
      </c>
      <c r="T34" s="7">
        <v>74</v>
      </c>
      <c r="U34" s="7">
        <v>79</v>
      </c>
      <c r="V34" s="7">
        <v>85</v>
      </c>
      <c r="W34" s="7">
        <v>110</v>
      </c>
      <c r="X34" s="7">
        <v>133</v>
      </c>
      <c r="Y34" s="7">
        <v>147</v>
      </c>
      <c r="Z34" s="7">
        <v>146</v>
      </c>
      <c r="AA34" s="7">
        <v>153</v>
      </c>
      <c r="AB34" s="7">
        <v>140</v>
      </c>
      <c r="AC34" s="7">
        <v>141</v>
      </c>
      <c r="AD34" s="7">
        <v>127</v>
      </c>
      <c r="AE34" s="7">
        <v>117</v>
      </c>
      <c r="AF34" s="7">
        <v>120</v>
      </c>
      <c r="AG34" s="7">
        <v>133</v>
      </c>
      <c r="AH34" s="7">
        <v>129</v>
      </c>
      <c r="AI34" s="7">
        <v>144</v>
      </c>
      <c r="AJ34" s="7">
        <v>166</v>
      </c>
      <c r="AK34" s="7">
        <v>178</v>
      </c>
      <c r="AL34" s="7">
        <v>208</v>
      </c>
      <c r="AM34" s="7">
        <v>222</v>
      </c>
      <c r="AN34" s="7">
        <v>262</v>
      </c>
      <c r="AO34" s="47">
        <v>813.33333333333337</v>
      </c>
      <c r="AP34" s="49">
        <f>SUM(AO34/AO43)</f>
        <v>0.10201735131180099</v>
      </c>
    </row>
    <row r="35" spans="1:42" x14ac:dyDescent="0.2">
      <c r="A35" s="17" t="s">
        <v>37</v>
      </c>
      <c r="B35" s="7">
        <v>100</v>
      </c>
      <c r="C35" s="7">
        <v>100</v>
      </c>
      <c r="D35" s="7">
        <v>106</v>
      </c>
      <c r="E35" s="7">
        <v>111</v>
      </c>
      <c r="F35" s="7">
        <v>108</v>
      </c>
      <c r="G35" s="7">
        <v>116</v>
      </c>
      <c r="H35" s="7">
        <v>122</v>
      </c>
      <c r="I35" s="7">
        <v>119</v>
      </c>
      <c r="J35" s="7">
        <v>120</v>
      </c>
      <c r="K35" s="7">
        <v>110</v>
      </c>
      <c r="L35" s="7">
        <v>103</v>
      </c>
      <c r="M35" s="7">
        <v>103</v>
      </c>
      <c r="N35" s="7">
        <v>115</v>
      </c>
      <c r="O35" s="7">
        <v>114</v>
      </c>
      <c r="P35" s="7">
        <v>115</v>
      </c>
      <c r="Q35" s="7">
        <v>117</v>
      </c>
      <c r="R35" s="7">
        <v>105</v>
      </c>
      <c r="S35" s="7">
        <v>107</v>
      </c>
      <c r="T35" s="7">
        <v>110</v>
      </c>
      <c r="U35" s="7">
        <v>101</v>
      </c>
      <c r="V35" s="7">
        <v>103</v>
      </c>
      <c r="W35" s="7">
        <v>100</v>
      </c>
      <c r="X35" s="7">
        <v>97</v>
      </c>
      <c r="Y35" s="7">
        <v>99</v>
      </c>
      <c r="Z35" s="7">
        <v>94</v>
      </c>
      <c r="AA35" s="7">
        <v>104</v>
      </c>
      <c r="AB35" s="7">
        <v>100</v>
      </c>
      <c r="AC35" s="7">
        <v>102</v>
      </c>
      <c r="AD35" s="7">
        <v>104</v>
      </c>
      <c r="AE35" s="7">
        <v>99</v>
      </c>
      <c r="AF35" s="7">
        <v>95</v>
      </c>
      <c r="AG35" s="7">
        <v>106</v>
      </c>
      <c r="AH35" s="7">
        <v>95</v>
      </c>
      <c r="AI35" s="7">
        <v>107</v>
      </c>
      <c r="AJ35" s="7">
        <v>113</v>
      </c>
      <c r="AK35" s="7">
        <v>111</v>
      </c>
      <c r="AL35" s="7">
        <v>122</v>
      </c>
      <c r="AM35" s="7">
        <v>123</v>
      </c>
      <c r="AN35" s="7">
        <v>140</v>
      </c>
      <c r="AO35" s="47">
        <v>223.33333333333334</v>
      </c>
      <c r="AP35" s="49">
        <f>SUM(AO35/AO43)</f>
        <v>2.8012961220863389E-2</v>
      </c>
    </row>
    <row r="36" spans="1:42" x14ac:dyDescent="0.2">
      <c r="A36" s="17" t="s">
        <v>38</v>
      </c>
      <c r="B36" s="7">
        <v>60</v>
      </c>
      <c r="C36" s="7">
        <v>55</v>
      </c>
      <c r="D36" s="7">
        <v>52</v>
      </c>
      <c r="E36" s="7">
        <v>52</v>
      </c>
      <c r="F36" s="7">
        <v>46</v>
      </c>
      <c r="G36" s="7">
        <v>55</v>
      </c>
      <c r="H36" s="7">
        <v>53</v>
      </c>
      <c r="I36" s="7">
        <v>48</v>
      </c>
      <c r="J36" s="7">
        <v>45</v>
      </c>
      <c r="K36" s="7">
        <v>51</v>
      </c>
      <c r="L36" s="7">
        <v>57</v>
      </c>
      <c r="M36" s="7">
        <v>52</v>
      </c>
      <c r="N36" s="7">
        <v>56</v>
      </c>
      <c r="O36" s="7">
        <v>56</v>
      </c>
      <c r="P36" s="7">
        <v>50</v>
      </c>
      <c r="Q36" s="7">
        <v>49</v>
      </c>
      <c r="R36" s="7">
        <v>49</v>
      </c>
      <c r="S36" s="7">
        <v>49</v>
      </c>
      <c r="T36" s="7">
        <v>53</v>
      </c>
      <c r="U36" s="7">
        <v>44</v>
      </c>
      <c r="V36" s="7">
        <v>44</v>
      </c>
      <c r="W36" s="7">
        <v>39</v>
      </c>
      <c r="X36" s="7">
        <v>39</v>
      </c>
      <c r="Y36" s="7">
        <v>40</v>
      </c>
      <c r="Z36" s="7">
        <v>41</v>
      </c>
      <c r="AA36" s="7">
        <v>40</v>
      </c>
      <c r="AB36" s="7">
        <v>38</v>
      </c>
      <c r="AC36" s="7">
        <v>41</v>
      </c>
      <c r="AD36" s="7">
        <v>46</v>
      </c>
      <c r="AE36" s="7">
        <v>39</v>
      </c>
      <c r="AF36" s="7">
        <v>41</v>
      </c>
      <c r="AG36" s="7">
        <v>42</v>
      </c>
      <c r="AH36" s="7">
        <v>48</v>
      </c>
      <c r="AI36" s="7">
        <v>44</v>
      </c>
      <c r="AJ36" s="7">
        <v>47</v>
      </c>
      <c r="AK36" s="7">
        <v>43</v>
      </c>
      <c r="AL36" s="7">
        <v>50</v>
      </c>
      <c r="AM36" s="7">
        <v>46</v>
      </c>
      <c r="AN36" s="7">
        <v>58</v>
      </c>
      <c r="AO36" s="47">
        <v>137.83333333333334</v>
      </c>
      <c r="AP36" s="49">
        <f>SUM(AO36/AO43)</f>
        <v>1.7288596216159718E-2</v>
      </c>
    </row>
    <row r="37" spans="1:42" x14ac:dyDescent="0.2">
      <c r="A37" s="17" t="s">
        <v>39</v>
      </c>
      <c r="B37" s="7">
        <v>28</v>
      </c>
      <c r="C37" s="7">
        <v>22</v>
      </c>
      <c r="D37" s="7">
        <v>23</v>
      </c>
      <c r="E37" s="7">
        <v>19</v>
      </c>
      <c r="F37" s="7">
        <v>16</v>
      </c>
      <c r="G37" s="7">
        <v>18</v>
      </c>
      <c r="H37" s="7">
        <v>11</v>
      </c>
      <c r="I37" s="7">
        <v>13</v>
      </c>
      <c r="J37" s="7">
        <v>8</v>
      </c>
      <c r="K37" s="7">
        <v>11</v>
      </c>
      <c r="L37" s="7">
        <v>14</v>
      </c>
      <c r="M37" s="7">
        <v>16</v>
      </c>
      <c r="N37" s="7">
        <v>18</v>
      </c>
      <c r="O37" s="7">
        <v>16</v>
      </c>
      <c r="P37" s="7">
        <v>18</v>
      </c>
      <c r="Q37" s="7">
        <v>20</v>
      </c>
      <c r="R37" s="7">
        <v>25</v>
      </c>
      <c r="S37" s="7">
        <v>24</v>
      </c>
      <c r="T37" s="7">
        <v>25</v>
      </c>
      <c r="U37" s="7">
        <v>24</v>
      </c>
      <c r="V37" s="7">
        <v>25</v>
      </c>
      <c r="W37" s="7">
        <v>28</v>
      </c>
      <c r="X37" s="7">
        <v>25</v>
      </c>
      <c r="Y37" s="7">
        <v>24</v>
      </c>
      <c r="Z37" s="7">
        <v>26</v>
      </c>
      <c r="AA37" s="7">
        <v>30</v>
      </c>
      <c r="AB37" s="7">
        <v>27</v>
      </c>
      <c r="AC37" s="7">
        <v>26</v>
      </c>
      <c r="AD37" s="7">
        <v>29</v>
      </c>
      <c r="AE37" s="7">
        <v>26</v>
      </c>
      <c r="AF37" s="7">
        <v>29</v>
      </c>
      <c r="AG37" s="7">
        <v>31</v>
      </c>
      <c r="AH37" s="7">
        <v>24</v>
      </c>
      <c r="AI37" s="7">
        <v>29</v>
      </c>
      <c r="AJ37" s="7">
        <v>34</v>
      </c>
      <c r="AK37" s="7">
        <v>37</v>
      </c>
      <c r="AL37" s="7">
        <v>40</v>
      </c>
      <c r="AM37" s="7">
        <v>41</v>
      </c>
      <c r="AN37" s="7">
        <v>39</v>
      </c>
      <c r="AO37" s="47">
        <v>89.666666666666671</v>
      </c>
      <c r="AP37" s="49">
        <f>SUM(AO37/AO43)</f>
        <v>1.1246994878227241E-2</v>
      </c>
    </row>
    <row r="38" spans="1:42" x14ac:dyDescent="0.2">
      <c r="A38" s="17" t="s">
        <v>40</v>
      </c>
      <c r="B38" s="7">
        <v>96</v>
      </c>
      <c r="C38" s="7">
        <v>83</v>
      </c>
      <c r="D38" s="7">
        <v>85</v>
      </c>
      <c r="E38" s="7">
        <v>88</v>
      </c>
      <c r="F38" s="7">
        <v>86</v>
      </c>
      <c r="G38" s="7">
        <v>89</v>
      </c>
      <c r="H38" s="7">
        <v>87</v>
      </c>
      <c r="I38" s="7">
        <v>80</v>
      </c>
      <c r="J38" s="7">
        <v>85</v>
      </c>
      <c r="K38" s="7">
        <v>81</v>
      </c>
      <c r="L38" s="7">
        <v>89</v>
      </c>
      <c r="M38" s="7">
        <v>91</v>
      </c>
      <c r="N38" s="7">
        <v>88</v>
      </c>
      <c r="O38" s="7">
        <v>82</v>
      </c>
      <c r="P38" s="7">
        <v>84</v>
      </c>
      <c r="Q38" s="7">
        <v>82</v>
      </c>
      <c r="R38" s="7">
        <v>81</v>
      </c>
      <c r="S38" s="7">
        <v>80</v>
      </c>
      <c r="T38" s="7">
        <v>76</v>
      </c>
      <c r="U38" s="7">
        <v>84</v>
      </c>
      <c r="V38" s="7">
        <v>73</v>
      </c>
      <c r="W38" s="7">
        <v>77</v>
      </c>
      <c r="X38" s="7">
        <v>88</v>
      </c>
      <c r="Y38" s="7">
        <v>98</v>
      </c>
      <c r="Z38" s="7">
        <v>95</v>
      </c>
      <c r="AA38" s="7">
        <v>87</v>
      </c>
      <c r="AB38" s="7">
        <v>88</v>
      </c>
      <c r="AC38" s="7">
        <v>90</v>
      </c>
      <c r="AD38" s="7">
        <v>109</v>
      </c>
      <c r="AE38" s="7">
        <v>98</v>
      </c>
      <c r="AF38" s="7">
        <v>106</v>
      </c>
      <c r="AG38" s="7">
        <v>105</v>
      </c>
      <c r="AH38" s="7">
        <v>95</v>
      </c>
      <c r="AI38" s="7">
        <v>95</v>
      </c>
      <c r="AJ38" s="7">
        <v>97</v>
      </c>
      <c r="AK38" s="7">
        <v>94</v>
      </c>
      <c r="AL38" s="7">
        <v>113</v>
      </c>
      <c r="AM38" s="7">
        <v>113</v>
      </c>
      <c r="AN38" s="7">
        <v>132</v>
      </c>
      <c r="AO38" s="47">
        <v>308</v>
      </c>
      <c r="AP38" s="49">
        <f>SUM(AO38/AO43)</f>
        <v>3.8632800250862347E-2</v>
      </c>
    </row>
    <row r="39" spans="1:42" x14ac:dyDescent="0.2">
      <c r="A39" s="17" t="s">
        <v>41</v>
      </c>
      <c r="B39" s="7">
        <v>147</v>
      </c>
      <c r="C39" s="7">
        <v>136</v>
      </c>
      <c r="D39" s="7">
        <v>131</v>
      </c>
      <c r="E39" s="7">
        <v>142</v>
      </c>
      <c r="F39" s="7">
        <v>140</v>
      </c>
      <c r="G39" s="7">
        <v>136</v>
      </c>
      <c r="H39" s="7">
        <v>155</v>
      </c>
      <c r="I39" s="7">
        <v>139</v>
      </c>
      <c r="J39" s="7">
        <v>125</v>
      </c>
      <c r="K39" s="7">
        <v>128</v>
      </c>
      <c r="L39" s="7">
        <v>136</v>
      </c>
      <c r="M39" s="7">
        <v>139</v>
      </c>
      <c r="N39" s="7">
        <v>153</v>
      </c>
      <c r="O39" s="7">
        <v>148</v>
      </c>
      <c r="P39" s="7">
        <v>151</v>
      </c>
      <c r="Q39" s="7">
        <v>134</v>
      </c>
      <c r="R39" s="7">
        <v>119</v>
      </c>
      <c r="S39" s="7">
        <v>114</v>
      </c>
      <c r="T39" s="7">
        <v>109</v>
      </c>
      <c r="U39" s="7">
        <v>107</v>
      </c>
      <c r="V39" s="7">
        <v>107</v>
      </c>
      <c r="W39" s="7">
        <v>110</v>
      </c>
      <c r="X39" s="7">
        <v>116</v>
      </c>
      <c r="Y39" s="7">
        <v>123</v>
      </c>
      <c r="Z39" s="7">
        <v>130</v>
      </c>
      <c r="AA39" s="7">
        <v>133</v>
      </c>
      <c r="AB39" s="7">
        <v>136</v>
      </c>
      <c r="AC39" s="7">
        <v>139</v>
      </c>
      <c r="AD39" s="7">
        <v>126</v>
      </c>
      <c r="AE39" s="7">
        <v>131</v>
      </c>
      <c r="AF39" s="7">
        <v>140</v>
      </c>
      <c r="AG39" s="7">
        <v>131</v>
      </c>
      <c r="AH39" s="7">
        <v>127</v>
      </c>
      <c r="AI39" s="7">
        <v>143</v>
      </c>
      <c r="AJ39" s="7">
        <v>143</v>
      </c>
      <c r="AK39" s="7">
        <v>156</v>
      </c>
      <c r="AL39" s="7">
        <v>174</v>
      </c>
      <c r="AM39" s="7">
        <v>174</v>
      </c>
      <c r="AN39" s="7">
        <v>173</v>
      </c>
      <c r="AO39" s="47">
        <v>353.75</v>
      </c>
      <c r="AP39" s="49">
        <f>SUM(AO39/AO43)</f>
        <v>4.4371276262151149E-2</v>
      </c>
    </row>
    <row r="40" spans="1:42" x14ac:dyDescent="0.2">
      <c r="A40" s="17" t="s">
        <v>42</v>
      </c>
      <c r="B40" s="7">
        <v>272</v>
      </c>
      <c r="C40" s="7">
        <v>275</v>
      </c>
      <c r="D40" s="7">
        <v>249</v>
      </c>
      <c r="E40" s="7">
        <v>274</v>
      </c>
      <c r="F40" s="7">
        <v>258</v>
      </c>
      <c r="G40" s="7">
        <v>267</v>
      </c>
      <c r="H40" s="7">
        <v>270</v>
      </c>
      <c r="I40" s="7">
        <v>247</v>
      </c>
      <c r="J40" s="7">
        <v>248</v>
      </c>
      <c r="K40" s="7">
        <v>245</v>
      </c>
      <c r="L40" s="7">
        <v>247</v>
      </c>
      <c r="M40" s="7">
        <v>254</v>
      </c>
      <c r="N40" s="7">
        <v>266</v>
      </c>
      <c r="O40" s="7">
        <v>250</v>
      </c>
      <c r="P40" s="7">
        <v>228</v>
      </c>
      <c r="Q40" s="7">
        <v>234</v>
      </c>
      <c r="R40" s="7">
        <v>267</v>
      </c>
      <c r="S40" s="7">
        <v>328</v>
      </c>
      <c r="T40" s="7">
        <v>353</v>
      </c>
      <c r="U40" s="7">
        <v>314</v>
      </c>
      <c r="V40" s="7">
        <v>300</v>
      </c>
      <c r="W40" s="7">
        <v>291</v>
      </c>
      <c r="X40" s="7">
        <v>290</v>
      </c>
      <c r="Y40" s="7">
        <v>275</v>
      </c>
      <c r="Z40" s="7">
        <v>309</v>
      </c>
      <c r="AA40" s="7">
        <v>306</v>
      </c>
      <c r="AB40" s="7">
        <v>309</v>
      </c>
      <c r="AC40" s="7">
        <v>315</v>
      </c>
      <c r="AD40" s="7">
        <v>312</v>
      </c>
      <c r="AE40" s="7">
        <v>361</v>
      </c>
      <c r="AF40" s="7">
        <v>389</v>
      </c>
      <c r="AG40" s="7">
        <v>354</v>
      </c>
      <c r="AH40" s="7">
        <v>341</v>
      </c>
      <c r="AI40" s="7">
        <v>333</v>
      </c>
      <c r="AJ40" s="7">
        <v>334</v>
      </c>
      <c r="AK40" s="7">
        <v>322</v>
      </c>
      <c r="AL40" s="7">
        <v>356</v>
      </c>
      <c r="AM40" s="7">
        <v>363</v>
      </c>
      <c r="AN40" s="7">
        <v>390</v>
      </c>
      <c r="AO40" s="47">
        <v>774.66666666666663</v>
      </c>
      <c r="AP40" s="49">
        <f>SUM(AO40/AO43)</f>
        <v>9.716734608550226E-2</v>
      </c>
    </row>
    <row r="41" spans="1:42" x14ac:dyDescent="0.2">
      <c r="A41" s="17" t="s">
        <v>43</v>
      </c>
      <c r="B41" s="7">
        <v>119</v>
      </c>
      <c r="C41" s="7">
        <v>107</v>
      </c>
      <c r="D41" s="7">
        <v>111</v>
      </c>
      <c r="E41" s="7">
        <v>127</v>
      </c>
      <c r="F41" s="7">
        <v>117</v>
      </c>
      <c r="G41" s="7">
        <v>112</v>
      </c>
      <c r="H41" s="7">
        <v>116</v>
      </c>
      <c r="I41" s="7">
        <v>101</v>
      </c>
      <c r="J41" s="7">
        <v>82</v>
      </c>
      <c r="K41" s="7">
        <v>89</v>
      </c>
      <c r="L41" s="7">
        <v>90</v>
      </c>
      <c r="M41" s="7">
        <v>91</v>
      </c>
      <c r="N41" s="7">
        <v>100</v>
      </c>
      <c r="O41" s="7">
        <v>97</v>
      </c>
      <c r="P41" s="7">
        <v>96</v>
      </c>
      <c r="Q41" s="7">
        <v>87</v>
      </c>
      <c r="R41" s="7">
        <v>78</v>
      </c>
      <c r="S41" s="7">
        <v>83</v>
      </c>
      <c r="T41" s="7">
        <v>81</v>
      </c>
      <c r="U41" s="7">
        <v>82</v>
      </c>
      <c r="V41" s="7">
        <v>85</v>
      </c>
      <c r="W41" s="7">
        <v>86</v>
      </c>
      <c r="X41" s="7">
        <v>86</v>
      </c>
      <c r="Y41" s="7">
        <v>83</v>
      </c>
      <c r="Z41" s="7">
        <v>100</v>
      </c>
      <c r="AA41" s="7">
        <v>107</v>
      </c>
      <c r="AB41" s="7">
        <v>101</v>
      </c>
      <c r="AC41" s="7">
        <v>90</v>
      </c>
      <c r="AD41" s="7">
        <v>92</v>
      </c>
      <c r="AE41" s="7">
        <v>83</v>
      </c>
      <c r="AF41" s="7">
        <v>85</v>
      </c>
      <c r="AG41" s="7">
        <v>85</v>
      </c>
      <c r="AH41" s="7">
        <v>76</v>
      </c>
      <c r="AI41" s="7">
        <v>78</v>
      </c>
      <c r="AJ41" s="7">
        <v>84</v>
      </c>
      <c r="AK41" s="7">
        <v>94</v>
      </c>
      <c r="AL41" s="7">
        <v>97</v>
      </c>
      <c r="AM41" s="7">
        <v>114</v>
      </c>
      <c r="AN41" s="7">
        <v>128</v>
      </c>
      <c r="AO41" s="47">
        <v>440.75</v>
      </c>
      <c r="AP41" s="49">
        <f>SUM(AO41/AO43)</f>
        <v>5.5283788021323305E-2</v>
      </c>
    </row>
    <row r="42" spans="1:42" x14ac:dyDescent="0.2">
      <c r="A42" s="17" t="s">
        <v>44</v>
      </c>
      <c r="B42" s="7">
        <v>197</v>
      </c>
      <c r="C42" s="7">
        <v>195</v>
      </c>
      <c r="D42" s="7">
        <v>189</v>
      </c>
      <c r="E42" s="7">
        <v>57</v>
      </c>
      <c r="F42" s="7">
        <v>55</v>
      </c>
      <c r="G42" s="7">
        <v>61</v>
      </c>
      <c r="H42" s="7">
        <v>57</v>
      </c>
      <c r="I42" s="7">
        <v>49</v>
      </c>
      <c r="J42" s="7">
        <v>46</v>
      </c>
      <c r="K42" s="7">
        <v>45</v>
      </c>
      <c r="L42" s="7">
        <v>53</v>
      </c>
      <c r="M42" s="7">
        <v>74</v>
      </c>
      <c r="N42" s="7">
        <v>96</v>
      </c>
      <c r="O42" s="7">
        <v>56</v>
      </c>
      <c r="P42" s="7">
        <v>40</v>
      </c>
      <c r="Q42" s="7">
        <v>28</v>
      </c>
      <c r="R42" s="7">
        <v>23</v>
      </c>
      <c r="S42" s="7">
        <v>18</v>
      </c>
      <c r="T42" s="7">
        <v>9</v>
      </c>
      <c r="U42" s="7">
        <v>13</v>
      </c>
      <c r="V42" s="7">
        <v>14</v>
      </c>
      <c r="W42" s="7">
        <v>16</v>
      </c>
      <c r="X42" s="7">
        <v>11</v>
      </c>
      <c r="Y42" s="7">
        <v>9</v>
      </c>
      <c r="Z42" s="7">
        <v>26</v>
      </c>
      <c r="AA42" s="7">
        <v>15</v>
      </c>
      <c r="AB42" s="7">
        <v>14</v>
      </c>
      <c r="AC42" s="7">
        <v>17</v>
      </c>
      <c r="AD42" s="7">
        <v>19</v>
      </c>
      <c r="AE42" s="7">
        <v>19</v>
      </c>
      <c r="AF42" s="7">
        <v>18</v>
      </c>
      <c r="AG42" s="7">
        <v>21</v>
      </c>
      <c r="AH42" s="7">
        <v>24</v>
      </c>
      <c r="AI42" s="7">
        <v>24</v>
      </c>
      <c r="AJ42" s="7">
        <v>33</v>
      </c>
      <c r="AK42" s="7">
        <v>35</v>
      </c>
      <c r="AL42" s="7">
        <v>48</v>
      </c>
      <c r="AM42" s="7">
        <v>42</v>
      </c>
      <c r="AN42" s="7">
        <v>128</v>
      </c>
      <c r="AO42" s="47">
        <v>341.58333333333331</v>
      </c>
      <c r="AP42" s="49">
        <f>SUM(AO42/AO43)</f>
        <v>4.284519703146232E-2</v>
      </c>
    </row>
    <row r="43" spans="1:42" ht="13.5" thickBot="1" x14ac:dyDescent="0.25">
      <c r="A43" s="39" t="s">
        <v>0</v>
      </c>
      <c r="B43" s="40">
        <f>SUM(B25:B42)</f>
        <v>2302</v>
      </c>
      <c r="C43" s="40">
        <f t="shared" ref="C43:AP43" si="1">SUM(C25:C42)</f>
        <v>2224</v>
      </c>
      <c r="D43" s="40">
        <f t="shared" si="1"/>
        <v>2171</v>
      </c>
      <c r="E43" s="40">
        <f t="shared" si="1"/>
        <v>2047</v>
      </c>
      <c r="F43" s="40">
        <f t="shared" si="1"/>
        <v>1936</v>
      </c>
      <c r="G43" s="40">
        <f t="shared" si="1"/>
        <v>1914</v>
      </c>
      <c r="H43" s="40">
        <f t="shared" si="1"/>
        <v>1899</v>
      </c>
      <c r="I43" s="40">
        <f t="shared" si="1"/>
        <v>1784</v>
      </c>
      <c r="J43" s="40">
        <f t="shared" si="1"/>
        <v>1710</v>
      </c>
      <c r="K43" s="40">
        <f t="shared" si="1"/>
        <v>1746</v>
      </c>
      <c r="L43" s="40">
        <f t="shared" si="1"/>
        <v>1880</v>
      </c>
      <c r="M43" s="40">
        <f t="shared" si="1"/>
        <v>2294</v>
      </c>
      <c r="N43" s="40">
        <f t="shared" si="1"/>
        <v>2735</v>
      </c>
      <c r="O43" s="40">
        <f t="shared" si="1"/>
        <v>2121</v>
      </c>
      <c r="P43" s="40">
        <f t="shared" si="1"/>
        <v>2039</v>
      </c>
      <c r="Q43" s="40">
        <f t="shared" si="1"/>
        <v>1909</v>
      </c>
      <c r="R43" s="40">
        <f t="shared" si="1"/>
        <v>1829</v>
      </c>
      <c r="S43" s="40">
        <f t="shared" si="1"/>
        <v>1846</v>
      </c>
      <c r="T43" s="40">
        <f t="shared" si="1"/>
        <v>1863</v>
      </c>
      <c r="U43" s="40">
        <f t="shared" si="1"/>
        <v>1821</v>
      </c>
      <c r="V43" s="40">
        <f t="shared" si="1"/>
        <v>1768</v>
      </c>
      <c r="W43" s="40">
        <f t="shared" si="1"/>
        <v>1839</v>
      </c>
      <c r="X43" s="40">
        <f t="shared" si="1"/>
        <v>1956</v>
      </c>
      <c r="Y43" s="40">
        <f t="shared" si="1"/>
        <v>2007</v>
      </c>
      <c r="Z43" s="40">
        <f t="shared" si="1"/>
        <v>2164</v>
      </c>
      <c r="AA43" s="40">
        <f t="shared" si="1"/>
        <v>2173</v>
      </c>
      <c r="AB43" s="40">
        <f t="shared" si="1"/>
        <v>2170</v>
      </c>
      <c r="AC43" s="40">
        <f t="shared" si="1"/>
        <v>2114</v>
      </c>
      <c r="AD43" s="40">
        <f t="shared" si="1"/>
        <v>2141</v>
      </c>
      <c r="AE43" s="40">
        <f t="shared" si="1"/>
        <v>2125</v>
      </c>
      <c r="AF43" s="40">
        <f t="shared" si="1"/>
        <v>2193</v>
      </c>
      <c r="AG43" s="40">
        <f t="shared" si="1"/>
        <v>2172</v>
      </c>
      <c r="AH43" s="40">
        <f t="shared" si="1"/>
        <v>2114</v>
      </c>
      <c r="AI43" s="40">
        <f t="shared" si="1"/>
        <v>2215</v>
      </c>
      <c r="AJ43" s="40">
        <f t="shared" si="1"/>
        <v>2384</v>
      </c>
      <c r="AK43" s="40">
        <f t="shared" si="1"/>
        <v>2498</v>
      </c>
      <c r="AL43" s="40">
        <f t="shared" si="1"/>
        <v>2763</v>
      </c>
      <c r="AM43" s="40">
        <f t="shared" si="1"/>
        <v>2862</v>
      </c>
      <c r="AN43" s="40">
        <f t="shared" si="1"/>
        <v>3219</v>
      </c>
      <c r="AO43" s="40">
        <f t="shared" si="1"/>
        <v>7972.4999999999991</v>
      </c>
      <c r="AP43" s="53">
        <f t="shared" si="1"/>
        <v>1</v>
      </c>
    </row>
    <row r="44" spans="1:42" ht="13.5" thickTop="1" x14ac:dyDescent="0.2">
      <c r="A44" s="3" t="s">
        <v>18</v>
      </c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</row>
    <row r="45" spans="1:42" x14ac:dyDescent="0.2">
      <c r="A45" s="16" t="s">
        <v>23</v>
      </c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</row>
    <row r="46" spans="1:42" x14ac:dyDescent="0.2">
      <c r="A46" s="17" t="s">
        <v>27</v>
      </c>
      <c r="B46" s="7">
        <v>15</v>
      </c>
      <c r="C46" s="7">
        <v>17</v>
      </c>
      <c r="D46" s="7">
        <v>17</v>
      </c>
      <c r="E46" s="7">
        <v>16</v>
      </c>
      <c r="F46" s="7">
        <v>16</v>
      </c>
      <c r="G46" s="7">
        <v>13</v>
      </c>
      <c r="H46" s="7">
        <v>12</v>
      </c>
      <c r="I46" s="7">
        <v>12</v>
      </c>
      <c r="J46" s="7">
        <v>12</v>
      </c>
      <c r="K46" s="7">
        <v>11</v>
      </c>
      <c r="L46" s="7">
        <v>9</v>
      </c>
      <c r="M46" s="7">
        <v>10</v>
      </c>
      <c r="N46" s="7">
        <v>16</v>
      </c>
      <c r="O46" s="7">
        <v>15</v>
      </c>
      <c r="P46" s="7">
        <v>19</v>
      </c>
      <c r="Q46" s="7">
        <v>19</v>
      </c>
      <c r="R46" s="7">
        <v>19</v>
      </c>
      <c r="S46" s="7">
        <v>15</v>
      </c>
      <c r="T46" s="7">
        <v>16</v>
      </c>
      <c r="U46" s="7">
        <v>16</v>
      </c>
      <c r="V46" s="7">
        <v>17</v>
      </c>
      <c r="W46" s="7">
        <v>21</v>
      </c>
      <c r="X46" s="7">
        <v>21</v>
      </c>
      <c r="Y46" s="7">
        <v>21</v>
      </c>
      <c r="Z46" s="7">
        <v>25</v>
      </c>
      <c r="AA46" s="7">
        <v>23</v>
      </c>
      <c r="AB46" s="7">
        <v>22</v>
      </c>
      <c r="AC46" s="7">
        <v>22</v>
      </c>
      <c r="AD46" s="7">
        <v>19</v>
      </c>
      <c r="AE46" s="7">
        <v>15</v>
      </c>
      <c r="AF46" s="7">
        <v>16</v>
      </c>
      <c r="AG46" s="7">
        <v>14</v>
      </c>
      <c r="AH46" s="7">
        <v>14</v>
      </c>
      <c r="AI46" s="7">
        <v>18</v>
      </c>
      <c r="AJ46" s="7">
        <v>20</v>
      </c>
      <c r="AK46" s="7">
        <v>22</v>
      </c>
      <c r="AL46" s="7">
        <v>23</v>
      </c>
      <c r="AM46" s="7">
        <v>23</v>
      </c>
      <c r="AN46" s="7">
        <v>25</v>
      </c>
      <c r="AO46" s="47">
        <v>37.583333333333336</v>
      </c>
      <c r="AP46" s="49">
        <f>SUM(AO46/AO64)</f>
        <v>1.0691510798188846E-2</v>
      </c>
    </row>
    <row r="47" spans="1:42" x14ac:dyDescent="0.2">
      <c r="A47" s="17" t="s">
        <v>28</v>
      </c>
      <c r="B47" s="7">
        <v>112</v>
      </c>
      <c r="C47" s="7">
        <v>93</v>
      </c>
      <c r="D47" s="7">
        <v>89</v>
      </c>
      <c r="E47" s="7">
        <v>89</v>
      </c>
      <c r="F47" s="7">
        <v>79</v>
      </c>
      <c r="G47" s="7">
        <v>80</v>
      </c>
      <c r="H47" s="7">
        <v>79</v>
      </c>
      <c r="I47" s="7">
        <v>83</v>
      </c>
      <c r="J47" s="7">
        <v>77</v>
      </c>
      <c r="K47" s="7">
        <v>87</v>
      </c>
      <c r="L47" s="7">
        <v>90</v>
      </c>
      <c r="M47" s="7">
        <v>314</v>
      </c>
      <c r="N47" s="7">
        <v>453</v>
      </c>
      <c r="O47" s="7">
        <v>166</v>
      </c>
      <c r="P47" s="7">
        <v>137</v>
      </c>
      <c r="Q47" s="7">
        <v>106</v>
      </c>
      <c r="R47" s="7">
        <v>88</v>
      </c>
      <c r="S47" s="7">
        <v>105</v>
      </c>
      <c r="T47" s="7">
        <v>95</v>
      </c>
      <c r="U47" s="7">
        <v>94</v>
      </c>
      <c r="V47" s="7">
        <v>94</v>
      </c>
      <c r="W47" s="7">
        <v>90</v>
      </c>
      <c r="X47" s="7">
        <v>107</v>
      </c>
      <c r="Y47" s="7">
        <v>112</v>
      </c>
      <c r="Z47" s="7">
        <v>126</v>
      </c>
      <c r="AA47" s="7">
        <v>125</v>
      </c>
      <c r="AB47" s="7">
        <v>129</v>
      </c>
      <c r="AC47" s="7">
        <v>111</v>
      </c>
      <c r="AD47" s="7">
        <v>105</v>
      </c>
      <c r="AE47" s="7">
        <v>91</v>
      </c>
      <c r="AF47" s="7">
        <v>97</v>
      </c>
      <c r="AG47" s="7">
        <v>110</v>
      </c>
      <c r="AH47" s="7">
        <v>114</v>
      </c>
      <c r="AI47" s="7">
        <v>123</v>
      </c>
      <c r="AJ47" s="7">
        <v>122</v>
      </c>
      <c r="AK47" s="7">
        <v>144</v>
      </c>
      <c r="AL47" s="7">
        <v>140</v>
      </c>
      <c r="AM47" s="7">
        <v>139</v>
      </c>
      <c r="AN47" s="7">
        <v>147</v>
      </c>
      <c r="AO47" s="47">
        <v>246.66666666666666</v>
      </c>
      <c r="AP47" s="49">
        <f>SUM(AO47/AO64)</f>
        <v>7.0170447810729453E-2</v>
      </c>
    </row>
    <row r="48" spans="1:42" x14ac:dyDescent="0.2">
      <c r="A48" s="17" t="s">
        <v>29</v>
      </c>
      <c r="B48" s="7">
        <v>107</v>
      </c>
      <c r="C48" s="7">
        <v>100</v>
      </c>
      <c r="D48" s="7">
        <v>100</v>
      </c>
      <c r="E48" s="7">
        <v>98</v>
      </c>
      <c r="F48" s="7">
        <v>90</v>
      </c>
      <c r="G48" s="7">
        <v>85</v>
      </c>
      <c r="H48" s="7">
        <v>85</v>
      </c>
      <c r="I48" s="7">
        <v>93</v>
      </c>
      <c r="J48" s="7">
        <v>91</v>
      </c>
      <c r="K48" s="7">
        <v>89</v>
      </c>
      <c r="L48" s="7">
        <v>109</v>
      </c>
      <c r="M48" s="7">
        <v>103</v>
      </c>
      <c r="N48" s="7">
        <v>113</v>
      </c>
      <c r="O48" s="7">
        <v>115</v>
      </c>
      <c r="P48" s="7">
        <v>111</v>
      </c>
      <c r="Q48" s="7">
        <v>106</v>
      </c>
      <c r="R48" s="7">
        <v>96</v>
      </c>
      <c r="S48" s="7">
        <v>98</v>
      </c>
      <c r="T48" s="7">
        <v>104</v>
      </c>
      <c r="U48" s="7">
        <v>99</v>
      </c>
      <c r="V48" s="7">
        <v>94</v>
      </c>
      <c r="W48" s="7">
        <v>97</v>
      </c>
      <c r="X48" s="7">
        <v>94</v>
      </c>
      <c r="Y48" s="7">
        <v>100</v>
      </c>
      <c r="Z48" s="7">
        <v>118</v>
      </c>
      <c r="AA48" s="7">
        <v>111</v>
      </c>
      <c r="AB48" s="7">
        <v>115</v>
      </c>
      <c r="AC48" s="7">
        <v>110</v>
      </c>
      <c r="AD48" s="7">
        <v>109</v>
      </c>
      <c r="AE48" s="7">
        <v>103</v>
      </c>
      <c r="AF48" s="7">
        <v>104</v>
      </c>
      <c r="AG48" s="7">
        <v>112</v>
      </c>
      <c r="AH48" s="7">
        <v>103</v>
      </c>
      <c r="AI48" s="7">
        <v>116</v>
      </c>
      <c r="AJ48" s="7">
        <v>127</v>
      </c>
      <c r="AK48" s="7">
        <v>130</v>
      </c>
      <c r="AL48" s="7">
        <v>152</v>
      </c>
      <c r="AM48" s="7">
        <v>148</v>
      </c>
      <c r="AN48" s="7">
        <v>151</v>
      </c>
      <c r="AO48" s="47">
        <v>322.91666666666669</v>
      </c>
      <c r="AP48" s="49">
        <f>SUM(AO48/AO64)</f>
        <v>9.1861650427897512E-2</v>
      </c>
    </row>
    <row r="49" spans="1:42" x14ac:dyDescent="0.2">
      <c r="A49" s="17" t="s">
        <v>30</v>
      </c>
      <c r="B49" s="7">
        <v>12</v>
      </c>
      <c r="C49" s="7">
        <v>12</v>
      </c>
      <c r="D49" s="7">
        <v>11</v>
      </c>
      <c r="E49" s="7">
        <v>9</v>
      </c>
      <c r="F49" s="7">
        <v>5</v>
      </c>
      <c r="G49" s="7">
        <v>5</v>
      </c>
      <c r="H49" s="7">
        <v>6</v>
      </c>
      <c r="I49" s="7">
        <v>5</v>
      </c>
      <c r="J49" s="7">
        <v>6</v>
      </c>
      <c r="K49" s="7">
        <v>6</v>
      </c>
      <c r="L49" s="7">
        <v>6</v>
      </c>
      <c r="M49" s="7">
        <v>6</v>
      </c>
      <c r="N49" s="7">
        <v>4</v>
      </c>
      <c r="O49" s="7">
        <v>3</v>
      </c>
      <c r="P49" s="7">
        <v>4</v>
      </c>
      <c r="Q49" s="7">
        <v>7</v>
      </c>
      <c r="R49" s="7">
        <v>6</v>
      </c>
      <c r="S49" s="7">
        <v>6</v>
      </c>
      <c r="T49" s="7">
        <v>8</v>
      </c>
      <c r="U49" s="7">
        <v>9</v>
      </c>
      <c r="V49" s="7">
        <v>6</v>
      </c>
      <c r="W49" s="7">
        <v>8</v>
      </c>
      <c r="X49" s="7">
        <v>7</v>
      </c>
      <c r="Y49" s="7">
        <v>7</v>
      </c>
      <c r="Z49" s="7">
        <v>9</v>
      </c>
      <c r="AA49" s="7">
        <v>10</v>
      </c>
      <c r="AB49" s="7">
        <v>11</v>
      </c>
      <c r="AC49" s="7">
        <v>10</v>
      </c>
      <c r="AD49" s="7">
        <v>7</v>
      </c>
      <c r="AE49" s="7">
        <v>4</v>
      </c>
      <c r="AF49" s="7">
        <v>6</v>
      </c>
      <c r="AG49" s="7">
        <v>5</v>
      </c>
      <c r="AH49" s="7">
        <v>7</v>
      </c>
      <c r="AI49" s="7">
        <v>11</v>
      </c>
      <c r="AJ49" s="7">
        <v>11</v>
      </c>
      <c r="AK49" s="7">
        <v>12</v>
      </c>
      <c r="AL49" s="7">
        <v>13</v>
      </c>
      <c r="AM49" s="7">
        <v>14</v>
      </c>
      <c r="AN49" s="7">
        <v>11</v>
      </c>
      <c r="AO49" s="47">
        <v>21.5</v>
      </c>
      <c r="AP49" s="49">
        <f>SUM(AO49/AO64)</f>
        <v>6.1162079510703373E-3</v>
      </c>
    </row>
    <row r="50" spans="1:42" x14ac:dyDescent="0.2">
      <c r="A50" s="17" t="s">
        <v>31</v>
      </c>
      <c r="B50" s="7">
        <v>77</v>
      </c>
      <c r="C50" s="7">
        <v>77</v>
      </c>
      <c r="D50" s="7">
        <v>76</v>
      </c>
      <c r="E50" s="7">
        <v>64</v>
      </c>
      <c r="F50" s="7">
        <v>53</v>
      </c>
      <c r="G50" s="7">
        <v>46</v>
      </c>
      <c r="H50" s="7">
        <v>47</v>
      </c>
      <c r="I50" s="7">
        <v>44</v>
      </c>
      <c r="J50" s="7">
        <v>40</v>
      </c>
      <c r="K50" s="7">
        <v>45</v>
      </c>
      <c r="L50" s="7">
        <v>45</v>
      </c>
      <c r="M50" s="7">
        <v>50</v>
      </c>
      <c r="N50" s="7">
        <v>61</v>
      </c>
      <c r="O50" s="7">
        <v>57</v>
      </c>
      <c r="P50" s="7">
        <v>59</v>
      </c>
      <c r="Q50" s="7">
        <v>56</v>
      </c>
      <c r="R50" s="7">
        <v>49</v>
      </c>
      <c r="S50" s="7">
        <v>40</v>
      </c>
      <c r="T50" s="7">
        <v>45</v>
      </c>
      <c r="U50" s="7">
        <v>45</v>
      </c>
      <c r="V50" s="7">
        <v>39</v>
      </c>
      <c r="W50" s="7">
        <v>50</v>
      </c>
      <c r="X50" s="7">
        <v>62</v>
      </c>
      <c r="Y50" s="7">
        <v>62</v>
      </c>
      <c r="Z50" s="7">
        <v>67</v>
      </c>
      <c r="AA50" s="7">
        <v>67</v>
      </c>
      <c r="AB50" s="7">
        <v>74</v>
      </c>
      <c r="AC50" s="7">
        <v>72</v>
      </c>
      <c r="AD50" s="7">
        <v>62</v>
      </c>
      <c r="AE50" s="7">
        <v>61</v>
      </c>
      <c r="AF50" s="7">
        <v>65</v>
      </c>
      <c r="AG50" s="7">
        <v>67</v>
      </c>
      <c r="AH50" s="7">
        <v>61</v>
      </c>
      <c r="AI50" s="7">
        <v>64</v>
      </c>
      <c r="AJ50" s="7">
        <v>76</v>
      </c>
      <c r="AK50" s="7">
        <v>86</v>
      </c>
      <c r="AL50" s="7">
        <v>98</v>
      </c>
      <c r="AM50" s="7">
        <v>107</v>
      </c>
      <c r="AN50" s="7">
        <v>125</v>
      </c>
      <c r="AO50" s="47">
        <v>311.75</v>
      </c>
      <c r="AP50" s="49">
        <f>SUM(AO50/AO64)</f>
        <v>8.8685015290519892E-2</v>
      </c>
    </row>
    <row r="51" spans="1:42" x14ac:dyDescent="0.2">
      <c r="A51" s="17" t="s">
        <v>32</v>
      </c>
      <c r="B51" s="7">
        <v>224</v>
      </c>
      <c r="C51" s="7">
        <v>216</v>
      </c>
      <c r="D51" s="7">
        <v>203</v>
      </c>
      <c r="E51" s="7">
        <v>210</v>
      </c>
      <c r="F51" s="7">
        <v>199</v>
      </c>
      <c r="G51" s="7">
        <v>187</v>
      </c>
      <c r="H51" s="7">
        <v>179</v>
      </c>
      <c r="I51" s="7">
        <v>176</v>
      </c>
      <c r="J51" s="7">
        <v>161</v>
      </c>
      <c r="K51" s="7">
        <v>163</v>
      </c>
      <c r="L51" s="7">
        <v>177</v>
      </c>
      <c r="M51" s="7">
        <v>182</v>
      </c>
      <c r="N51" s="7">
        <v>202</v>
      </c>
      <c r="O51" s="7">
        <v>194</v>
      </c>
      <c r="P51" s="7">
        <v>193</v>
      </c>
      <c r="Q51" s="7">
        <v>188</v>
      </c>
      <c r="R51" s="7">
        <v>180</v>
      </c>
      <c r="S51" s="7">
        <v>155</v>
      </c>
      <c r="T51" s="7">
        <v>149</v>
      </c>
      <c r="U51" s="7">
        <v>158</v>
      </c>
      <c r="V51" s="7">
        <v>166</v>
      </c>
      <c r="W51" s="7">
        <v>176</v>
      </c>
      <c r="X51" s="7">
        <v>180</v>
      </c>
      <c r="Y51" s="7">
        <v>191</v>
      </c>
      <c r="Z51" s="7">
        <v>206</v>
      </c>
      <c r="AA51" s="7">
        <v>212</v>
      </c>
      <c r="AB51" s="7">
        <v>208</v>
      </c>
      <c r="AC51" s="7">
        <v>200</v>
      </c>
      <c r="AD51" s="7">
        <v>183</v>
      </c>
      <c r="AE51" s="7">
        <v>176</v>
      </c>
      <c r="AF51" s="7">
        <v>172</v>
      </c>
      <c r="AG51" s="7">
        <v>179</v>
      </c>
      <c r="AH51" s="7">
        <v>190</v>
      </c>
      <c r="AI51" s="7">
        <v>186</v>
      </c>
      <c r="AJ51" s="7">
        <v>203</v>
      </c>
      <c r="AK51" s="7">
        <v>204</v>
      </c>
      <c r="AL51" s="7">
        <v>232</v>
      </c>
      <c r="AM51" s="7">
        <v>225</v>
      </c>
      <c r="AN51" s="7">
        <v>244</v>
      </c>
      <c r="AO51" s="47">
        <v>509.5</v>
      </c>
      <c r="AP51" s="49">
        <f>SUM(AO51/AO64)</f>
        <v>0.14493990470094589</v>
      </c>
    </row>
    <row r="52" spans="1:42" x14ac:dyDescent="0.2">
      <c r="A52" s="17" t="s">
        <v>33</v>
      </c>
      <c r="B52" s="7">
        <v>3</v>
      </c>
      <c r="C52" s="7">
        <v>1</v>
      </c>
      <c r="D52" s="7">
        <v>1</v>
      </c>
      <c r="E52" s="7">
        <v>1</v>
      </c>
      <c r="F52" s="7">
        <v>2</v>
      </c>
      <c r="G52" s="7">
        <v>1</v>
      </c>
      <c r="H52" s="7"/>
      <c r="I52" s="7"/>
      <c r="J52" s="7">
        <v>1</v>
      </c>
      <c r="K52" s="7">
        <v>2</v>
      </c>
      <c r="L52" s="7">
        <v>2</v>
      </c>
      <c r="M52" s="7">
        <v>3</v>
      </c>
      <c r="N52" s="7">
        <v>3</v>
      </c>
      <c r="O52" s="7">
        <v>1</v>
      </c>
      <c r="P52" s="7">
        <v>1</v>
      </c>
      <c r="Q52" s="7">
        <v>1</v>
      </c>
      <c r="R52" s="7">
        <v>1</v>
      </c>
      <c r="S52" s="7">
        <v>1</v>
      </c>
      <c r="T52" s="7">
        <v>3</v>
      </c>
      <c r="U52" s="7">
        <v>2</v>
      </c>
      <c r="V52" s="7">
        <v>4</v>
      </c>
      <c r="W52" s="7">
        <v>2</v>
      </c>
      <c r="X52" s="7">
        <v>2</v>
      </c>
      <c r="Y52" s="7">
        <v>3</v>
      </c>
      <c r="Z52" s="7">
        <v>3</v>
      </c>
      <c r="AA52" s="7">
        <v>3</v>
      </c>
      <c r="AB52" s="7">
        <v>3</v>
      </c>
      <c r="AC52" s="7">
        <v>3</v>
      </c>
      <c r="AD52" s="7">
        <v>4</v>
      </c>
      <c r="AE52" s="7">
        <v>4</v>
      </c>
      <c r="AF52" s="7">
        <v>6</v>
      </c>
      <c r="AG52" s="7">
        <v>5</v>
      </c>
      <c r="AH52" s="7">
        <v>7</v>
      </c>
      <c r="AI52" s="7">
        <v>8</v>
      </c>
      <c r="AJ52" s="7">
        <v>11</v>
      </c>
      <c r="AK52" s="7">
        <v>11</v>
      </c>
      <c r="AL52" s="7">
        <v>14</v>
      </c>
      <c r="AM52" s="7">
        <v>15</v>
      </c>
      <c r="AN52" s="7">
        <v>19</v>
      </c>
      <c r="AO52" s="47">
        <v>103.16666666666667</v>
      </c>
      <c r="AP52" s="49">
        <f>SUM(AO52/AO64)</f>
        <v>2.9348315672190223E-2</v>
      </c>
    </row>
    <row r="53" spans="1:42" x14ac:dyDescent="0.2">
      <c r="A53" s="17" t="s">
        <v>34</v>
      </c>
      <c r="B53" s="7">
        <v>41</v>
      </c>
      <c r="C53" s="7">
        <v>39</v>
      </c>
      <c r="D53" s="7">
        <v>41</v>
      </c>
      <c r="E53" s="7">
        <v>43</v>
      </c>
      <c r="F53" s="7">
        <v>32</v>
      </c>
      <c r="G53" s="7">
        <v>30</v>
      </c>
      <c r="H53" s="7">
        <v>29</v>
      </c>
      <c r="I53" s="7">
        <v>27</v>
      </c>
      <c r="J53" s="7">
        <v>32</v>
      </c>
      <c r="K53" s="7">
        <v>32</v>
      </c>
      <c r="L53" s="7">
        <v>40</v>
      </c>
      <c r="M53" s="7">
        <v>45</v>
      </c>
      <c r="N53" s="7">
        <v>46</v>
      </c>
      <c r="O53" s="7">
        <v>49</v>
      </c>
      <c r="P53" s="7">
        <v>48</v>
      </c>
      <c r="Q53" s="7">
        <v>40</v>
      </c>
      <c r="R53" s="7">
        <v>39</v>
      </c>
      <c r="S53" s="7">
        <v>35</v>
      </c>
      <c r="T53" s="7">
        <v>38</v>
      </c>
      <c r="U53" s="7">
        <v>37</v>
      </c>
      <c r="V53" s="7">
        <v>37</v>
      </c>
      <c r="W53" s="7">
        <v>42</v>
      </c>
      <c r="X53" s="7">
        <v>42</v>
      </c>
      <c r="Y53" s="7">
        <v>48</v>
      </c>
      <c r="Z53" s="7">
        <v>56</v>
      </c>
      <c r="AA53" s="7">
        <v>57</v>
      </c>
      <c r="AB53" s="7">
        <v>58</v>
      </c>
      <c r="AC53" s="7">
        <v>54</v>
      </c>
      <c r="AD53" s="7">
        <v>60</v>
      </c>
      <c r="AE53" s="7">
        <v>53</v>
      </c>
      <c r="AF53" s="7">
        <v>49</v>
      </c>
      <c r="AG53" s="7">
        <v>47</v>
      </c>
      <c r="AH53" s="7">
        <v>44</v>
      </c>
      <c r="AI53" s="7">
        <v>52</v>
      </c>
      <c r="AJ53" s="7">
        <v>62</v>
      </c>
      <c r="AK53" s="7">
        <v>63</v>
      </c>
      <c r="AL53" s="7">
        <v>65</v>
      </c>
      <c r="AM53" s="7">
        <v>64</v>
      </c>
      <c r="AN53" s="7">
        <v>65</v>
      </c>
      <c r="AO53" s="47">
        <v>199.58333333333334</v>
      </c>
      <c r="AP53" s="49">
        <f>SUM(AO53/AO64)</f>
        <v>5.6776426522532786E-2</v>
      </c>
    </row>
    <row r="54" spans="1:42" x14ac:dyDescent="0.2">
      <c r="A54" s="17" t="s">
        <v>35</v>
      </c>
      <c r="B54" s="7">
        <v>36</v>
      </c>
      <c r="C54" s="7">
        <v>36</v>
      </c>
      <c r="D54" s="7">
        <v>28</v>
      </c>
      <c r="E54" s="7">
        <v>32</v>
      </c>
      <c r="F54" s="7">
        <v>25</v>
      </c>
      <c r="G54" s="7">
        <v>26</v>
      </c>
      <c r="H54" s="7">
        <v>24</v>
      </c>
      <c r="I54" s="7">
        <v>24</v>
      </c>
      <c r="J54" s="7">
        <v>22</v>
      </c>
      <c r="K54" s="7">
        <v>24</v>
      </c>
      <c r="L54" s="7">
        <v>24</v>
      </c>
      <c r="M54" s="7">
        <v>22</v>
      </c>
      <c r="N54" s="7">
        <v>23</v>
      </c>
      <c r="O54" s="7">
        <v>24</v>
      </c>
      <c r="P54" s="7">
        <v>30</v>
      </c>
      <c r="Q54" s="7">
        <v>27</v>
      </c>
      <c r="R54" s="7">
        <v>26</v>
      </c>
      <c r="S54" s="7">
        <v>24</v>
      </c>
      <c r="T54" s="7">
        <v>26</v>
      </c>
      <c r="U54" s="7">
        <v>27</v>
      </c>
      <c r="V54" s="7">
        <v>26</v>
      </c>
      <c r="W54" s="7">
        <v>29</v>
      </c>
      <c r="X54" s="7">
        <v>30</v>
      </c>
      <c r="Y54" s="7">
        <v>32</v>
      </c>
      <c r="Z54" s="7">
        <v>32</v>
      </c>
      <c r="AA54" s="7">
        <v>29</v>
      </c>
      <c r="AB54" s="7">
        <v>29</v>
      </c>
      <c r="AC54" s="7">
        <v>36</v>
      </c>
      <c r="AD54" s="7">
        <v>36</v>
      </c>
      <c r="AE54" s="7">
        <v>36</v>
      </c>
      <c r="AF54" s="7">
        <v>36</v>
      </c>
      <c r="AG54" s="7">
        <v>33</v>
      </c>
      <c r="AH54" s="7">
        <v>29</v>
      </c>
      <c r="AI54" s="7">
        <v>27</v>
      </c>
      <c r="AJ54" s="7">
        <v>37</v>
      </c>
      <c r="AK54" s="7">
        <v>39</v>
      </c>
      <c r="AL54" s="7">
        <v>45</v>
      </c>
      <c r="AM54" s="7">
        <v>43</v>
      </c>
      <c r="AN54" s="7">
        <v>41</v>
      </c>
      <c r="AO54" s="47">
        <v>126.83333333333333</v>
      </c>
      <c r="AP54" s="49">
        <f>SUM(AO54/AO64)</f>
        <v>3.6080885664841293E-2</v>
      </c>
    </row>
    <row r="55" spans="1:42" x14ac:dyDescent="0.2">
      <c r="A55" s="17" t="s">
        <v>36</v>
      </c>
      <c r="B55" s="7">
        <v>53</v>
      </c>
      <c r="C55" s="7">
        <v>52</v>
      </c>
      <c r="D55" s="7">
        <v>43</v>
      </c>
      <c r="E55" s="7">
        <v>41</v>
      </c>
      <c r="F55" s="7">
        <v>38</v>
      </c>
      <c r="G55" s="7">
        <v>36</v>
      </c>
      <c r="H55" s="7">
        <v>26</v>
      </c>
      <c r="I55" s="7">
        <v>22</v>
      </c>
      <c r="J55" s="7">
        <v>25</v>
      </c>
      <c r="K55" s="7">
        <v>37</v>
      </c>
      <c r="L55" s="7">
        <v>42</v>
      </c>
      <c r="M55" s="7">
        <v>40</v>
      </c>
      <c r="N55" s="7">
        <v>43</v>
      </c>
      <c r="O55" s="7">
        <v>37</v>
      </c>
      <c r="P55" s="7">
        <v>39</v>
      </c>
      <c r="Q55" s="7">
        <v>45</v>
      </c>
      <c r="R55" s="7">
        <v>32</v>
      </c>
      <c r="S55" s="7">
        <v>31</v>
      </c>
      <c r="T55" s="7">
        <v>27</v>
      </c>
      <c r="U55" s="7">
        <v>28</v>
      </c>
      <c r="V55" s="7">
        <v>35</v>
      </c>
      <c r="W55" s="7">
        <v>42</v>
      </c>
      <c r="X55" s="7">
        <v>48</v>
      </c>
      <c r="Y55" s="7">
        <v>49</v>
      </c>
      <c r="Z55" s="7">
        <v>52</v>
      </c>
      <c r="AA55" s="7">
        <v>46</v>
      </c>
      <c r="AB55" s="7">
        <v>47</v>
      </c>
      <c r="AC55" s="7">
        <v>47</v>
      </c>
      <c r="AD55" s="7">
        <v>46</v>
      </c>
      <c r="AE55" s="7">
        <v>49</v>
      </c>
      <c r="AF55" s="7">
        <v>45</v>
      </c>
      <c r="AG55" s="7">
        <v>46</v>
      </c>
      <c r="AH55" s="7">
        <v>57</v>
      </c>
      <c r="AI55" s="7">
        <v>67</v>
      </c>
      <c r="AJ55" s="7">
        <v>73</v>
      </c>
      <c r="AK55" s="7">
        <v>83</v>
      </c>
      <c r="AL55" s="7">
        <v>89</v>
      </c>
      <c r="AM55" s="7">
        <v>85</v>
      </c>
      <c r="AN55" s="7">
        <v>90</v>
      </c>
      <c r="AO55" s="47">
        <v>391.33333333333331</v>
      </c>
      <c r="AP55" s="49">
        <f>SUM(AO55/AO64)</f>
        <v>0.11132446720242753</v>
      </c>
    </row>
    <row r="56" spans="1:42" x14ac:dyDescent="0.2">
      <c r="A56" s="17" t="s">
        <v>37</v>
      </c>
      <c r="B56" s="7">
        <v>55</v>
      </c>
      <c r="C56" s="7">
        <v>55</v>
      </c>
      <c r="D56" s="7">
        <v>47</v>
      </c>
      <c r="E56" s="7">
        <v>49</v>
      </c>
      <c r="F56" s="7">
        <v>49</v>
      </c>
      <c r="G56" s="7">
        <v>45</v>
      </c>
      <c r="H56" s="7">
        <v>43</v>
      </c>
      <c r="I56" s="7">
        <v>39</v>
      </c>
      <c r="J56" s="7">
        <v>44</v>
      </c>
      <c r="K56" s="7">
        <v>43</v>
      </c>
      <c r="L56" s="7">
        <v>43</v>
      </c>
      <c r="M56" s="7">
        <v>40</v>
      </c>
      <c r="N56" s="7">
        <v>39</v>
      </c>
      <c r="O56" s="7">
        <v>39</v>
      </c>
      <c r="P56" s="7">
        <v>38</v>
      </c>
      <c r="Q56" s="7">
        <v>38</v>
      </c>
      <c r="R56" s="7">
        <v>36</v>
      </c>
      <c r="S56" s="7">
        <v>32</v>
      </c>
      <c r="T56" s="7">
        <v>33</v>
      </c>
      <c r="U56" s="7">
        <v>36</v>
      </c>
      <c r="V56" s="7">
        <v>31</v>
      </c>
      <c r="W56" s="7">
        <v>31</v>
      </c>
      <c r="X56" s="7">
        <v>33</v>
      </c>
      <c r="Y56" s="7">
        <v>32</v>
      </c>
      <c r="Z56" s="7">
        <v>34</v>
      </c>
      <c r="AA56" s="7">
        <v>30</v>
      </c>
      <c r="AB56" s="7">
        <v>29</v>
      </c>
      <c r="AC56" s="7">
        <v>30</v>
      </c>
      <c r="AD56" s="7">
        <v>30</v>
      </c>
      <c r="AE56" s="7">
        <v>27</v>
      </c>
      <c r="AF56" s="7">
        <v>29</v>
      </c>
      <c r="AG56" s="7">
        <v>33</v>
      </c>
      <c r="AH56" s="7">
        <v>28</v>
      </c>
      <c r="AI56" s="7">
        <v>35</v>
      </c>
      <c r="AJ56" s="7">
        <v>28</v>
      </c>
      <c r="AK56" s="7">
        <v>30</v>
      </c>
      <c r="AL56" s="7">
        <v>32</v>
      </c>
      <c r="AM56" s="7">
        <v>31</v>
      </c>
      <c r="AN56" s="7">
        <v>33</v>
      </c>
      <c r="AO56" s="47">
        <v>93.166666666666671</v>
      </c>
      <c r="AP56" s="49">
        <f>SUM(AO56/AO64)</f>
        <v>2.6503567787971461E-2</v>
      </c>
    </row>
    <row r="57" spans="1:42" x14ac:dyDescent="0.2">
      <c r="A57" s="17" t="s">
        <v>38</v>
      </c>
      <c r="B57" s="7">
        <v>50</v>
      </c>
      <c r="C57" s="7">
        <v>52</v>
      </c>
      <c r="D57" s="7">
        <v>52</v>
      </c>
      <c r="E57" s="7">
        <v>54</v>
      </c>
      <c r="F57" s="7">
        <v>49</v>
      </c>
      <c r="G57" s="7">
        <v>47</v>
      </c>
      <c r="H57" s="7">
        <v>48</v>
      </c>
      <c r="I57" s="7">
        <v>50</v>
      </c>
      <c r="J57" s="7">
        <v>48</v>
      </c>
      <c r="K57" s="7">
        <v>45</v>
      </c>
      <c r="L57" s="7">
        <v>43</v>
      </c>
      <c r="M57" s="7">
        <v>45</v>
      </c>
      <c r="N57" s="7">
        <v>39</v>
      </c>
      <c r="O57" s="7">
        <v>39</v>
      </c>
      <c r="P57" s="7">
        <v>38</v>
      </c>
      <c r="Q57" s="7">
        <v>37</v>
      </c>
      <c r="R57" s="7">
        <v>33</v>
      </c>
      <c r="S57" s="7">
        <v>30</v>
      </c>
      <c r="T57" s="7">
        <v>31</v>
      </c>
      <c r="U57" s="7">
        <v>36</v>
      </c>
      <c r="V57" s="7">
        <v>37</v>
      </c>
      <c r="W57" s="7">
        <v>35</v>
      </c>
      <c r="X57" s="7">
        <v>40</v>
      </c>
      <c r="Y57" s="7">
        <v>33</v>
      </c>
      <c r="Z57" s="7">
        <v>29</v>
      </c>
      <c r="AA57" s="7">
        <v>29</v>
      </c>
      <c r="AB57" s="7">
        <v>30</v>
      </c>
      <c r="AC57" s="7">
        <v>31</v>
      </c>
      <c r="AD57" s="7">
        <v>30</v>
      </c>
      <c r="AE57" s="7">
        <v>33</v>
      </c>
      <c r="AF57" s="7">
        <v>35</v>
      </c>
      <c r="AG57" s="7">
        <v>36</v>
      </c>
      <c r="AH57" s="7">
        <v>38</v>
      </c>
      <c r="AI57" s="7">
        <v>39</v>
      </c>
      <c r="AJ57" s="7">
        <v>39</v>
      </c>
      <c r="AK57" s="7">
        <v>43</v>
      </c>
      <c r="AL57" s="7">
        <v>45</v>
      </c>
      <c r="AM57" s="7">
        <v>41</v>
      </c>
      <c r="AN57" s="7">
        <v>43</v>
      </c>
      <c r="AO57" s="47">
        <v>70.416666666666671</v>
      </c>
      <c r="AP57" s="49">
        <f>SUM(AO57/AO64)</f>
        <v>2.003176635137378E-2</v>
      </c>
    </row>
    <row r="58" spans="1:42" x14ac:dyDescent="0.2">
      <c r="A58" s="17" t="s">
        <v>39</v>
      </c>
      <c r="B58" s="7">
        <v>22</v>
      </c>
      <c r="C58" s="7">
        <v>21</v>
      </c>
      <c r="D58" s="7">
        <v>21</v>
      </c>
      <c r="E58" s="7">
        <v>21</v>
      </c>
      <c r="F58" s="7">
        <v>19</v>
      </c>
      <c r="G58" s="7">
        <v>14</v>
      </c>
      <c r="H58" s="7">
        <v>12</v>
      </c>
      <c r="I58" s="7">
        <v>12</v>
      </c>
      <c r="J58" s="7">
        <v>10</v>
      </c>
      <c r="K58" s="7">
        <v>13</v>
      </c>
      <c r="L58" s="7">
        <v>13</v>
      </c>
      <c r="M58" s="7">
        <v>13</v>
      </c>
      <c r="N58" s="7">
        <v>13</v>
      </c>
      <c r="O58" s="7">
        <v>17</v>
      </c>
      <c r="P58" s="7">
        <v>16</v>
      </c>
      <c r="Q58" s="7">
        <v>14</v>
      </c>
      <c r="R58" s="7">
        <v>14</v>
      </c>
      <c r="S58" s="7">
        <v>13</v>
      </c>
      <c r="T58" s="7">
        <v>13</v>
      </c>
      <c r="U58" s="7">
        <v>14</v>
      </c>
      <c r="V58" s="7">
        <v>14</v>
      </c>
      <c r="W58" s="7">
        <v>13</v>
      </c>
      <c r="X58" s="7">
        <v>16</v>
      </c>
      <c r="Y58" s="7">
        <v>14</v>
      </c>
      <c r="Z58" s="7">
        <v>13</v>
      </c>
      <c r="AA58" s="7">
        <v>14</v>
      </c>
      <c r="AB58" s="7">
        <v>15</v>
      </c>
      <c r="AC58" s="7">
        <v>15</v>
      </c>
      <c r="AD58" s="7">
        <v>15</v>
      </c>
      <c r="AE58" s="7">
        <v>15</v>
      </c>
      <c r="AF58" s="7">
        <v>15</v>
      </c>
      <c r="AG58" s="7">
        <v>15</v>
      </c>
      <c r="AH58" s="7">
        <v>15</v>
      </c>
      <c r="AI58" s="7">
        <v>18</v>
      </c>
      <c r="AJ58" s="7">
        <v>16</v>
      </c>
      <c r="AK58" s="7">
        <v>17</v>
      </c>
      <c r="AL58" s="7">
        <v>20</v>
      </c>
      <c r="AM58" s="7">
        <v>23</v>
      </c>
      <c r="AN58" s="7">
        <v>25</v>
      </c>
      <c r="AO58" s="47">
        <v>55</v>
      </c>
      <c r="AP58" s="49">
        <f>SUM(AO58/AO64)</f>
        <v>1.5646113363203189E-2</v>
      </c>
    </row>
    <row r="59" spans="1:42" x14ac:dyDescent="0.2">
      <c r="A59" s="17" t="s">
        <v>40</v>
      </c>
      <c r="B59" s="7">
        <v>49</v>
      </c>
      <c r="C59" s="7">
        <v>45</v>
      </c>
      <c r="D59" s="7">
        <v>47</v>
      </c>
      <c r="E59" s="7">
        <v>47</v>
      </c>
      <c r="F59" s="7">
        <v>42</v>
      </c>
      <c r="G59" s="7">
        <v>44</v>
      </c>
      <c r="H59" s="7">
        <v>40</v>
      </c>
      <c r="I59" s="7">
        <v>36</v>
      </c>
      <c r="J59" s="7">
        <v>35</v>
      </c>
      <c r="K59" s="7">
        <v>35</v>
      </c>
      <c r="L59" s="7">
        <v>38</v>
      </c>
      <c r="M59" s="7">
        <v>40</v>
      </c>
      <c r="N59" s="7">
        <v>43</v>
      </c>
      <c r="O59" s="7">
        <v>41</v>
      </c>
      <c r="P59" s="7">
        <v>39</v>
      </c>
      <c r="Q59" s="7">
        <v>39</v>
      </c>
      <c r="R59" s="7">
        <v>42</v>
      </c>
      <c r="S59" s="7">
        <v>37</v>
      </c>
      <c r="T59" s="7">
        <v>37</v>
      </c>
      <c r="U59" s="7">
        <v>35</v>
      </c>
      <c r="V59" s="7">
        <v>43</v>
      </c>
      <c r="W59" s="7">
        <v>38</v>
      </c>
      <c r="X59" s="7">
        <v>39</v>
      </c>
      <c r="Y59" s="7">
        <v>34</v>
      </c>
      <c r="Z59" s="7">
        <v>38</v>
      </c>
      <c r="AA59" s="7">
        <v>41</v>
      </c>
      <c r="AB59" s="7">
        <v>38</v>
      </c>
      <c r="AC59" s="7">
        <v>35</v>
      </c>
      <c r="AD59" s="7">
        <v>39</v>
      </c>
      <c r="AE59" s="7">
        <v>37</v>
      </c>
      <c r="AF59" s="7">
        <v>41</v>
      </c>
      <c r="AG59" s="7">
        <v>44</v>
      </c>
      <c r="AH59" s="7">
        <v>46</v>
      </c>
      <c r="AI59" s="7">
        <v>46</v>
      </c>
      <c r="AJ59" s="7">
        <v>50</v>
      </c>
      <c r="AK59" s="7">
        <v>54</v>
      </c>
      <c r="AL59" s="7">
        <v>53</v>
      </c>
      <c r="AM59" s="7">
        <v>50</v>
      </c>
      <c r="AN59" s="7">
        <v>61</v>
      </c>
      <c r="AO59" s="47">
        <v>154.41666666666666</v>
      </c>
      <c r="AP59" s="49">
        <f>SUM(AO59/AO64)</f>
        <v>4.3927648578811374E-2</v>
      </c>
    </row>
    <row r="60" spans="1:42" x14ac:dyDescent="0.2">
      <c r="A60" s="17" t="s">
        <v>41</v>
      </c>
      <c r="B60" s="7">
        <v>48</v>
      </c>
      <c r="C60" s="7">
        <v>48</v>
      </c>
      <c r="D60" s="7">
        <v>45</v>
      </c>
      <c r="E60" s="7">
        <v>47</v>
      </c>
      <c r="F60" s="7">
        <v>38</v>
      </c>
      <c r="G60" s="7">
        <v>40</v>
      </c>
      <c r="H60" s="7">
        <v>35</v>
      </c>
      <c r="I60" s="7">
        <v>33</v>
      </c>
      <c r="J60" s="7">
        <v>34</v>
      </c>
      <c r="K60" s="7">
        <v>40</v>
      </c>
      <c r="L60" s="7">
        <v>36</v>
      </c>
      <c r="M60" s="7">
        <v>42</v>
      </c>
      <c r="N60" s="7">
        <v>44</v>
      </c>
      <c r="O60" s="7">
        <v>49</v>
      </c>
      <c r="P60" s="7">
        <v>48</v>
      </c>
      <c r="Q60" s="7">
        <v>43</v>
      </c>
      <c r="R60" s="7">
        <v>38</v>
      </c>
      <c r="S60" s="7">
        <v>42</v>
      </c>
      <c r="T60" s="7">
        <v>41</v>
      </c>
      <c r="U60" s="7">
        <v>46</v>
      </c>
      <c r="V60" s="7">
        <v>46</v>
      </c>
      <c r="W60" s="7">
        <v>48</v>
      </c>
      <c r="X60" s="7">
        <v>57</v>
      </c>
      <c r="Y60" s="7">
        <v>57</v>
      </c>
      <c r="Z60" s="7">
        <v>56</v>
      </c>
      <c r="AA60" s="7">
        <v>59</v>
      </c>
      <c r="AB60" s="7">
        <v>61</v>
      </c>
      <c r="AC60" s="7">
        <v>58</v>
      </c>
      <c r="AD60" s="7">
        <v>61</v>
      </c>
      <c r="AE60" s="7">
        <v>65</v>
      </c>
      <c r="AF60" s="7">
        <v>67</v>
      </c>
      <c r="AG60" s="7">
        <v>70</v>
      </c>
      <c r="AH60" s="7">
        <v>70</v>
      </c>
      <c r="AI60" s="7">
        <v>73</v>
      </c>
      <c r="AJ60" s="7">
        <v>71</v>
      </c>
      <c r="AK60" s="7">
        <v>74</v>
      </c>
      <c r="AL60" s="7">
        <v>83</v>
      </c>
      <c r="AM60" s="7">
        <v>79</v>
      </c>
      <c r="AN60" s="7">
        <v>82</v>
      </c>
      <c r="AO60" s="47">
        <v>156.41666666666666</v>
      </c>
      <c r="AP60" s="49">
        <f>SUM(AO60/AO64)</f>
        <v>4.4496598155655126E-2</v>
      </c>
    </row>
    <row r="61" spans="1:42" x14ac:dyDescent="0.2">
      <c r="A61" s="17" t="s">
        <v>42</v>
      </c>
      <c r="B61" s="7">
        <v>133</v>
      </c>
      <c r="C61" s="7">
        <v>128</v>
      </c>
      <c r="D61" s="7">
        <v>127</v>
      </c>
      <c r="E61" s="7">
        <v>148</v>
      </c>
      <c r="F61" s="7">
        <v>141</v>
      </c>
      <c r="G61" s="7">
        <v>137</v>
      </c>
      <c r="H61" s="7">
        <v>139</v>
      </c>
      <c r="I61" s="7">
        <v>134</v>
      </c>
      <c r="J61" s="7">
        <v>123</v>
      </c>
      <c r="K61" s="7">
        <v>122</v>
      </c>
      <c r="L61" s="7">
        <v>119</v>
      </c>
      <c r="M61" s="7">
        <v>116</v>
      </c>
      <c r="N61" s="7">
        <v>124</v>
      </c>
      <c r="O61" s="7">
        <v>122</v>
      </c>
      <c r="P61" s="7">
        <v>122</v>
      </c>
      <c r="Q61" s="7">
        <v>124</v>
      </c>
      <c r="R61" s="7">
        <v>134</v>
      </c>
      <c r="S61" s="7">
        <v>147</v>
      </c>
      <c r="T61" s="7">
        <v>150</v>
      </c>
      <c r="U61" s="7">
        <v>148</v>
      </c>
      <c r="V61" s="7">
        <v>144</v>
      </c>
      <c r="W61" s="7">
        <v>158</v>
      </c>
      <c r="X61" s="7">
        <v>155</v>
      </c>
      <c r="Y61" s="7">
        <v>161</v>
      </c>
      <c r="Z61" s="7">
        <v>159</v>
      </c>
      <c r="AA61" s="7">
        <v>163</v>
      </c>
      <c r="AB61" s="7">
        <v>151</v>
      </c>
      <c r="AC61" s="7">
        <v>147</v>
      </c>
      <c r="AD61" s="7">
        <v>163</v>
      </c>
      <c r="AE61" s="7">
        <v>156</v>
      </c>
      <c r="AF61" s="7">
        <v>167</v>
      </c>
      <c r="AG61" s="7">
        <v>164</v>
      </c>
      <c r="AH61" s="7">
        <v>166</v>
      </c>
      <c r="AI61" s="7">
        <v>164</v>
      </c>
      <c r="AJ61" s="7">
        <v>174</v>
      </c>
      <c r="AK61" s="7">
        <v>167</v>
      </c>
      <c r="AL61" s="7">
        <v>175</v>
      </c>
      <c r="AM61" s="7">
        <v>178</v>
      </c>
      <c r="AN61" s="7">
        <v>191</v>
      </c>
      <c r="AO61" s="47">
        <v>349.25</v>
      </c>
      <c r="AP61" s="49">
        <f>SUM(AO61/AO64)</f>
        <v>9.9352819856340244E-2</v>
      </c>
    </row>
    <row r="62" spans="1:42" x14ac:dyDescent="0.2">
      <c r="A62" s="20" t="s">
        <v>43</v>
      </c>
      <c r="B62" s="11">
        <v>91</v>
      </c>
      <c r="C62" s="11">
        <v>87</v>
      </c>
      <c r="D62" s="11">
        <v>82</v>
      </c>
      <c r="E62" s="11">
        <v>84</v>
      </c>
      <c r="F62" s="11">
        <v>82</v>
      </c>
      <c r="G62" s="11">
        <v>78</v>
      </c>
      <c r="H62" s="11">
        <v>74</v>
      </c>
      <c r="I62" s="11">
        <v>76</v>
      </c>
      <c r="J62" s="11">
        <v>80</v>
      </c>
      <c r="K62" s="11">
        <v>80</v>
      </c>
      <c r="L62" s="11">
        <v>81</v>
      </c>
      <c r="M62" s="11">
        <v>76</v>
      </c>
      <c r="N62" s="11">
        <v>74</v>
      </c>
      <c r="O62" s="11">
        <v>72</v>
      </c>
      <c r="P62" s="11">
        <v>79</v>
      </c>
      <c r="Q62" s="11">
        <v>69</v>
      </c>
      <c r="R62" s="11">
        <v>58</v>
      </c>
      <c r="S62" s="11">
        <v>62</v>
      </c>
      <c r="T62" s="11">
        <v>62</v>
      </c>
      <c r="U62" s="11">
        <v>62</v>
      </c>
      <c r="V62" s="11">
        <v>61</v>
      </c>
      <c r="W62" s="11">
        <v>67</v>
      </c>
      <c r="X62" s="11">
        <v>75</v>
      </c>
      <c r="Y62" s="11">
        <v>77</v>
      </c>
      <c r="Z62" s="11">
        <v>76</v>
      </c>
      <c r="AA62" s="11">
        <v>66</v>
      </c>
      <c r="AB62" s="11">
        <v>61</v>
      </c>
      <c r="AC62" s="11">
        <v>55</v>
      </c>
      <c r="AD62" s="11">
        <v>51</v>
      </c>
      <c r="AE62" s="11">
        <v>56</v>
      </c>
      <c r="AF62" s="11">
        <v>58</v>
      </c>
      <c r="AG62" s="11">
        <v>59</v>
      </c>
      <c r="AH62" s="11">
        <v>55</v>
      </c>
      <c r="AI62" s="11">
        <v>64</v>
      </c>
      <c r="AJ62" s="11">
        <v>64</v>
      </c>
      <c r="AK62" s="11">
        <v>66</v>
      </c>
      <c r="AL62" s="11">
        <v>68</v>
      </c>
      <c r="AM62" s="11">
        <v>70</v>
      </c>
      <c r="AN62" s="11">
        <v>72</v>
      </c>
      <c r="AO62" s="48">
        <v>219</v>
      </c>
      <c r="AP62" s="54">
        <f>SUM(AO62/AO64)</f>
        <v>6.2299978664390875E-2</v>
      </c>
    </row>
    <row r="63" spans="1:42" x14ac:dyDescent="0.2">
      <c r="A63" s="17" t="s">
        <v>44</v>
      </c>
      <c r="B63" s="7">
        <v>100</v>
      </c>
      <c r="C63" s="7">
        <v>104</v>
      </c>
      <c r="D63" s="7">
        <v>99</v>
      </c>
      <c r="E63" s="7">
        <v>33</v>
      </c>
      <c r="F63" s="7">
        <v>25</v>
      </c>
      <c r="G63" s="7">
        <v>29</v>
      </c>
      <c r="H63" s="7">
        <v>26</v>
      </c>
      <c r="I63" s="7">
        <v>34</v>
      </c>
      <c r="J63" s="7">
        <v>35</v>
      </c>
      <c r="K63" s="7">
        <v>25</v>
      </c>
      <c r="L63" s="7">
        <v>35</v>
      </c>
      <c r="M63" s="7">
        <v>55</v>
      </c>
      <c r="N63" s="7">
        <v>63</v>
      </c>
      <c r="O63" s="7">
        <v>34</v>
      </c>
      <c r="P63" s="7">
        <v>26</v>
      </c>
      <c r="Q63" s="7">
        <v>16</v>
      </c>
      <c r="R63" s="7">
        <v>9</v>
      </c>
      <c r="S63" s="7">
        <v>5</v>
      </c>
      <c r="T63" s="7">
        <v>5</v>
      </c>
      <c r="U63" s="7">
        <v>7</v>
      </c>
      <c r="V63" s="7">
        <v>3</v>
      </c>
      <c r="W63" s="7">
        <v>3</v>
      </c>
      <c r="X63" s="7">
        <v>3</v>
      </c>
      <c r="Y63" s="7">
        <v>6</v>
      </c>
      <c r="Z63" s="7">
        <v>10</v>
      </c>
      <c r="AA63" s="7">
        <v>5</v>
      </c>
      <c r="AB63" s="7">
        <v>3</v>
      </c>
      <c r="AC63" s="7">
        <v>5</v>
      </c>
      <c r="AD63" s="7">
        <v>6</v>
      </c>
      <c r="AE63" s="7">
        <v>8</v>
      </c>
      <c r="AF63" s="7">
        <v>9</v>
      </c>
      <c r="AG63" s="7">
        <v>6</v>
      </c>
      <c r="AH63" s="7">
        <v>10</v>
      </c>
      <c r="AI63" s="7">
        <v>12</v>
      </c>
      <c r="AJ63" s="7">
        <v>14</v>
      </c>
      <c r="AK63" s="7">
        <v>16</v>
      </c>
      <c r="AL63" s="7">
        <v>22</v>
      </c>
      <c r="AM63" s="7">
        <v>11</v>
      </c>
      <c r="AN63" s="7">
        <v>32</v>
      </c>
      <c r="AO63" s="47">
        <v>146.75</v>
      </c>
      <c r="AP63" s="49">
        <f>SUM(AO63/AO64)</f>
        <v>4.1746675200910327E-2</v>
      </c>
    </row>
    <row r="64" spans="1:42" ht="13.5" thickBot="1" x14ac:dyDescent="0.25">
      <c r="A64" s="39" t="s">
        <v>0</v>
      </c>
      <c r="B64" s="40">
        <f>SUM(B46:B63)</f>
        <v>1228</v>
      </c>
      <c r="C64" s="40">
        <f t="shared" ref="C64:AP64" si="2">SUM(C46:C63)</f>
        <v>1183</v>
      </c>
      <c r="D64" s="40">
        <f t="shared" si="2"/>
        <v>1129</v>
      </c>
      <c r="E64" s="40">
        <f t="shared" si="2"/>
        <v>1086</v>
      </c>
      <c r="F64" s="40">
        <f t="shared" si="2"/>
        <v>984</v>
      </c>
      <c r="G64" s="40">
        <f t="shared" si="2"/>
        <v>943</v>
      </c>
      <c r="H64" s="40">
        <f t="shared" si="2"/>
        <v>904</v>
      </c>
      <c r="I64" s="40">
        <f t="shared" si="2"/>
        <v>900</v>
      </c>
      <c r="J64" s="40">
        <f t="shared" si="2"/>
        <v>876</v>
      </c>
      <c r="K64" s="40">
        <f t="shared" si="2"/>
        <v>899</v>
      </c>
      <c r="L64" s="40">
        <f t="shared" si="2"/>
        <v>952</v>
      </c>
      <c r="M64" s="40">
        <f t="shared" si="2"/>
        <v>1202</v>
      </c>
      <c r="N64" s="40">
        <f t="shared" si="2"/>
        <v>1403</v>
      </c>
      <c r="O64" s="40">
        <f t="shared" si="2"/>
        <v>1074</v>
      </c>
      <c r="P64" s="40">
        <f t="shared" si="2"/>
        <v>1047</v>
      </c>
      <c r="Q64" s="40">
        <f t="shared" si="2"/>
        <v>975</v>
      </c>
      <c r="R64" s="40">
        <f t="shared" si="2"/>
        <v>900</v>
      </c>
      <c r="S64" s="40">
        <f t="shared" si="2"/>
        <v>878</v>
      </c>
      <c r="T64" s="40">
        <f t="shared" si="2"/>
        <v>883</v>
      </c>
      <c r="U64" s="40">
        <f t="shared" si="2"/>
        <v>899</v>
      </c>
      <c r="V64" s="40">
        <f t="shared" si="2"/>
        <v>897</v>
      </c>
      <c r="W64" s="40">
        <f t="shared" si="2"/>
        <v>950</v>
      </c>
      <c r="X64" s="40">
        <f t="shared" si="2"/>
        <v>1011</v>
      </c>
      <c r="Y64" s="40">
        <f t="shared" si="2"/>
        <v>1039</v>
      </c>
      <c r="Z64" s="40">
        <f t="shared" si="2"/>
        <v>1109</v>
      </c>
      <c r="AA64" s="40">
        <f t="shared" si="2"/>
        <v>1090</v>
      </c>
      <c r="AB64" s="40">
        <f t="shared" si="2"/>
        <v>1084</v>
      </c>
      <c r="AC64" s="40">
        <f t="shared" si="2"/>
        <v>1041</v>
      </c>
      <c r="AD64" s="40">
        <f t="shared" si="2"/>
        <v>1026</v>
      </c>
      <c r="AE64" s="40">
        <f t="shared" si="2"/>
        <v>989</v>
      </c>
      <c r="AF64" s="40">
        <f t="shared" si="2"/>
        <v>1017</v>
      </c>
      <c r="AG64" s="40">
        <f t="shared" si="2"/>
        <v>1045</v>
      </c>
      <c r="AH64" s="40">
        <f t="shared" si="2"/>
        <v>1054</v>
      </c>
      <c r="AI64" s="40">
        <f t="shared" si="2"/>
        <v>1123</v>
      </c>
      <c r="AJ64" s="40">
        <f t="shared" si="2"/>
        <v>1198</v>
      </c>
      <c r="AK64" s="40">
        <f t="shared" si="2"/>
        <v>1261</v>
      </c>
      <c r="AL64" s="40">
        <f t="shared" si="2"/>
        <v>1369</v>
      </c>
      <c r="AM64" s="40">
        <f t="shared" si="2"/>
        <v>1346</v>
      </c>
      <c r="AN64" s="40">
        <f t="shared" si="2"/>
        <v>1457</v>
      </c>
      <c r="AO64" s="40">
        <f t="shared" si="2"/>
        <v>3515.2499999999995</v>
      </c>
      <c r="AP64" s="53">
        <f t="shared" si="2"/>
        <v>1</v>
      </c>
    </row>
    <row r="65" spans="2:42" ht="13.5" thickTop="1" x14ac:dyDescent="0.2"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 t="s">
        <v>18</v>
      </c>
      <c r="AN65" s="18"/>
      <c r="AO65" s="18"/>
      <c r="AP65" s="18"/>
    </row>
    <row r="66" spans="2:42" x14ac:dyDescent="0.2">
      <c r="D66" s="3" t="s">
        <v>18</v>
      </c>
    </row>
  </sheetData>
  <phoneticPr fontId="0" type="noConversion"/>
  <pageMargins left="0.75" right="0.75" top="1" bottom="1" header="0.5" footer="0.5"/>
  <pageSetup paperSize="9" orientation="portrait" horizontalDpi="12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J100"/>
  <sheetViews>
    <sheetView workbookViewId="0">
      <pane xSplit="1" ySplit="2" topLeftCell="AN3" activePane="bottomRight" state="frozen"/>
      <selection activeCell="BW5" sqref="BW5"/>
      <selection pane="topRight" activeCell="BW5" sqref="BW5"/>
      <selection pane="bottomLeft" activeCell="BW5" sqref="BW5"/>
      <selection pane="bottomRight" activeCell="AR5" sqref="AR5"/>
    </sheetView>
  </sheetViews>
  <sheetFormatPr defaultRowHeight="12.75" x14ac:dyDescent="0.2"/>
  <cols>
    <col min="1" max="1" width="43.33203125" style="3" customWidth="1"/>
    <col min="2" max="45" width="8.33203125" style="3" customWidth="1"/>
    <col min="46" max="49" width="9.33203125" style="3"/>
    <col min="50" max="50" width="16.33203125" style="3" customWidth="1"/>
    <col min="51" max="51" width="12.6640625" style="3" customWidth="1"/>
    <col min="52" max="16384" width="9.33203125" style="3"/>
  </cols>
  <sheetData>
    <row r="1" spans="1:45" ht="37.5" customHeight="1" x14ac:dyDescent="0.25">
      <c r="A1" s="1" t="s">
        <v>49</v>
      </c>
    </row>
    <row r="2" spans="1:45" s="14" customFormat="1" ht="28.5" customHeight="1" x14ac:dyDescent="0.2">
      <c r="A2" s="14" t="s">
        <v>19</v>
      </c>
      <c r="B2" s="15">
        <v>42370</v>
      </c>
      <c r="C2" s="15">
        <v>42401</v>
      </c>
      <c r="D2" s="15">
        <v>42430</v>
      </c>
      <c r="E2" s="15">
        <v>42461</v>
      </c>
      <c r="F2" s="15">
        <v>42491</v>
      </c>
      <c r="G2" s="15">
        <v>42522</v>
      </c>
      <c r="H2" s="15">
        <v>42552</v>
      </c>
      <c r="I2" s="15">
        <v>42583</v>
      </c>
      <c r="J2" s="15">
        <v>42614</v>
      </c>
      <c r="K2" s="15">
        <v>42644</v>
      </c>
      <c r="L2" s="15">
        <v>42675</v>
      </c>
      <c r="M2" s="15">
        <v>42705</v>
      </c>
      <c r="N2" s="15">
        <v>42736</v>
      </c>
      <c r="O2" s="15">
        <v>42767</v>
      </c>
      <c r="P2" s="15">
        <v>42795</v>
      </c>
      <c r="Q2" s="15">
        <v>42826</v>
      </c>
      <c r="R2" s="15">
        <v>42856</v>
      </c>
      <c r="S2" s="15">
        <v>42887</v>
      </c>
      <c r="T2" s="15">
        <v>42917</v>
      </c>
      <c r="U2" s="15">
        <v>42948</v>
      </c>
      <c r="V2" s="15">
        <v>42979</v>
      </c>
      <c r="W2" s="15">
        <v>43009</v>
      </c>
      <c r="X2" s="15">
        <v>43040</v>
      </c>
      <c r="Y2" s="15">
        <v>43070</v>
      </c>
      <c r="Z2" s="15">
        <v>43101</v>
      </c>
      <c r="AA2" s="15">
        <v>43132</v>
      </c>
      <c r="AB2" s="15">
        <v>43160</v>
      </c>
      <c r="AC2" s="15">
        <v>43191</v>
      </c>
      <c r="AD2" s="15">
        <v>43221</v>
      </c>
      <c r="AE2" s="15">
        <v>43252</v>
      </c>
      <c r="AF2" s="15">
        <v>43282</v>
      </c>
      <c r="AG2" s="15">
        <v>43313</v>
      </c>
      <c r="AH2" s="15">
        <v>43344</v>
      </c>
      <c r="AI2" s="15">
        <v>43374</v>
      </c>
      <c r="AJ2" s="15">
        <v>43405</v>
      </c>
      <c r="AK2" s="15">
        <v>43435</v>
      </c>
      <c r="AL2" s="15">
        <v>43466</v>
      </c>
      <c r="AM2" s="15">
        <v>43497</v>
      </c>
      <c r="AN2" s="51">
        <v>2016</v>
      </c>
      <c r="AO2" s="51">
        <v>2017</v>
      </c>
      <c r="AP2" s="51">
        <v>2018</v>
      </c>
      <c r="AQ2" s="51">
        <v>2019</v>
      </c>
      <c r="AR2" s="51">
        <v>2020</v>
      </c>
      <c r="AS2" s="51" t="s">
        <v>15</v>
      </c>
    </row>
    <row r="3" spans="1:45" x14ac:dyDescent="0.2">
      <c r="A3" s="16" t="s">
        <v>12</v>
      </c>
    </row>
    <row r="4" spans="1:45" x14ac:dyDescent="0.2">
      <c r="A4" s="16" t="s">
        <v>10</v>
      </c>
    </row>
    <row r="5" spans="1:45" x14ac:dyDescent="0.2">
      <c r="A5" s="17" t="s">
        <v>27</v>
      </c>
      <c r="B5" s="17">
        <v>12</v>
      </c>
      <c r="C5" s="17">
        <v>11</v>
      </c>
      <c r="D5" s="17">
        <v>11</v>
      </c>
      <c r="E5" s="17">
        <v>9</v>
      </c>
      <c r="F5" s="17">
        <v>10</v>
      </c>
      <c r="G5" s="17">
        <v>7</v>
      </c>
      <c r="H5" s="17">
        <v>7</v>
      </c>
      <c r="I5" s="17">
        <v>9</v>
      </c>
      <c r="J5" s="17">
        <v>14</v>
      </c>
      <c r="K5" s="17">
        <v>10</v>
      </c>
      <c r="L5" s="17">
        <v>9</v>
      </c>
      <c r="M5" s="17">
        <v>12</v>
      </c>
      <c r="N5" s="17">
        <v>10</v>
      </c>
      <c r="O5" s="17">
        <v>15</v>
      </c>
      <c r="P5" s="17">
        <v>20</v>
      </c>
      <c r="Q5" s="17">
        <v>16</v>
      </c>
      <c r="R5" s="17">
        <v>13</v>
      </c>
      <c r="S5" s="17">
        <v>11</v>
      </c>
      <c r="T5" s="17">
        <v>10</v>
      </c>
      <c r="U5" s="17">
        <v>9</v>
      </c>
      <c r="V5" s="17">
        <v>11</v>
      </c>
      <c r="W5" s="17">
        <v>13</v>
      </c>
      <c r="X5" s="17">
        <v>15</v>
      </c>
      <c r="Y5" s="17">
        <v>14</v>
      </c>
      <c r="Z5" s="17">
        <v>16</v>
      </c>
      <c r="AA5" s="17">
        <v>11</v>
      </c>
      <c r="AB5" s="17">
        <v>11</v>
      </c>
      <c r="AC5" s="17">
        <v>12</v>
      </c>
      <c r="AD5" s="17">
        <v>12</v>
      </c>
      <c r="AE5" s="17">
        <v>7</v>
      </c>
      <c r="AF5" s="17">
        <v>10</v>
      </c>
      <c r="AG5" s="17">
        <v>9</v>
      </c>
      <c r="AH5" s="17">
        <v>8</v>
      </c>
      <c r="AI5" s="17">
        <v>6</v>
      </c>
      <c r="AJ5" s="17">
        <v>8</v>
      </c>
      <c r="AK5" s="17">
        <v>11</v>
      </c>
      <c r="AL5" s="17">
        <v>8</v>
      </c>
      <c r="AM5" s="17">
        <v>8</v>
      </c>
      <c r="AN5" s="17">
        <v>9</v>
      </c>
      <c r="AO5" s="17">
        <v>12</v>
      </c>
      <c r="AP5" s="17">
        <v>11</v>
      </c>
      <c r="AQ5" s="17">
        <v>12</v>
      </c>
      <c r="AR5" s="52">
        <v>30.333333333333332</v>
      </c>
      <c r="AS5" s="49">
        <f>SUM(AR5/AR23)</f>
        <v>5.0663214887190829E-3</v>
      </c>
    </row>
    <row r="6" spans="1:45" x14ac:dyDescent="0.2">
      <c r="A6" s="17" t="s">
        <v>28</v>
      </c>
      <c r="B6" s="17">
        <v>85</v>
      </c>
      <c r="C6" s="17">
        <v>71</v>
      </c>
      <c r="D6" s="17">
        <v>67</v>
      </c>
      <c r="E6" s="17">
        <v>60</v>
      </c>
      <c r="F6" s="17">
        <v>56</v>
      </c>
      <c r="G6" s="17">
        <v>67</v>
      </c>
      <c r="H6" s="17">
        <v>62</v>
      </c>
      <c r="I6" s="17">
        <v>63</v>
      </c>
      <c r="J6" s="17">
        <v>59</v>
      </c>
      <c r="K6" s="17">
        <v>52</v>
      </c>
      <c r="L6" s="17">
        <v>60</v>
      </c>
      <c r="M6" s="17">
        <v>81</v>
      </c>
      <c r="N6" s="17">
        <v>110</v>
      </c>
      <c r="O6" s="17">
        <v>95</v>
      </c>
      <c r="P6" s="17">
        <v>87</v>
      </c>
      <c r="Q6" s="17">
        <v>69</v>
      </c>
      <c r="R6" s="17">
        <v>61</v>
      </c>
      <c r="S6" s="17">
        <v>60</v>
      </c>
      <c r="T6" s="17">
        <v>57</v>
      </c>
      <c r="U6" s="17">
        <v>57</v>
      </c>
      <c r="V6" s="17">
        <v>56</v>
      </c>
      <c r="W6" s="17">
        <v>61</v>
      </c>
      <c r="X6" s="17">
        <v>60</v>
      </c>
      <c r="Y6" s="17">
        <v>65</v>
      </c>
      <c r="Z6" s="17">
        <v>65</v>
      </c>
      <c r="AA6" s="17">
        <v>69</v>
      </c>
      <c r="AB6" s="17">
        <v>88</v>
      </c>
      <c r="AC6" s="17">
        <v>76</v>
      </c>
      <c r="AD6" s="17">
        <v>78</v>
      </c>
      <c r="AE6" s="17">
        <v>74</v>
      </c>
      <c r="AF6" s="17">
        <v>77</v>
      </c>
      <c r="AG6" s="17">
        <v>77</v>
      </c>
      <c r="AH6" s="17">
        <v>79</v>
      </c>
      <c r="AI6" s="17">
        <v>75</v>
      </c>
      <c r="AJ6" s="17">
        <v>86</v>
      </c>
      <c r="AK6" s="17">
        <v>85</v>
      </c>
      <c r="AL6" s="17">
        <v>93</v>
      </c>
      <c r="AM6" s="17">
        <v>82</v>
      </c>
      <c r="AN6" s="17">
        <v>90</v>
      </c>
      <c r="AO6" s="17">
        <v>107</v>
      </c>
      <c r="AP6" s="17">
        <v>103</v>
      </c>
      <c r="AQ6" s="17">
        <v>112</v>
      </c>
      <c r="AR6" s="52">
        <v>158.08333333333334</v>
      </c>
      <c r="AS6" s="49">
        <f>SUM(AR6/AR23)</f>
        <v>2.6403329296978299E-2</v>
      </c>
    </row>
    <row r="7" spans="1:45" x14ac:dyDescent="0.2">
      <c r="A7" s="17" t="s">
        <v>29</v>
      </c>
      <c r="B7" s="17">
        <v>159</v>
      </c>
      <c r="C7" s="17">
        <v>157</v>
      </c>
      <c r="D7" s="17">
        <v>156</v>
      </c>
      <c r="E7" s="17">
        <v>143</v>
      </c>
      <c r="F7" s="17">
        <v>137</v>
      </c>
      <c r="G7" s="17">
        <v>142</v>
      </c>
      <c r="H7" s="17">
        <v>140</v>
      </c>
      <c r="I7" s="17">
        <v>131</v>
      </c>
      <c r="J7" s="17">
        <v>124</v>
      </c>
      <c r="K7" s="17">
        <v>126</v>
      </c>
      <c r="L7" s="17">
        <v>128</v>
      </c>
      <c r="M7" s="17">
        <v>132</v>
      </c>
      <c r="N7" s="17">
        <v>151</v>
      </c>
      <c r="O7" s="17">
        <v>146</v>
      </c>
      <c r="P7" s="17">
        <v>139</v>
      </c>
      <c r="Q7" s="17">
        <v>131</v>
      </c>
      <c r="R7" s="17">
        <v>138</v>
      </c>
      <c r="S7" s="17">
        <v>137</v>
      </c>
      <c r="T7" s="17">
        <v>144</v>
      </c>
      <c r="U7" s="17">
        <v>138</v>
      </c>
      <c r="V7" s="17">
        <v>137</v>
      </c>
      <c r="W7" s="17">
        <v>140</v>
      </c>
      <c r="X7" s="17">
        <v>142</v>
      </c>
      <c r="Y7" s="17">
        <v>150</v>
      </c>
      <c r="Z7" s="17">
        <v>162</v>
      </c>
      <c r="AA7" s="17">
        <v>166</v>
      </c>
      <c r="AB7" s="17">
        <v>190</v>
      </c>
      <c r="AC7" s="17">
        <v>182</v>
      </c>
      <c r="AD7" s="17">
        <v>186</v>
      </c>
      <c r="AE7" s="17">
        <v>175</v>
      </c>
      <c r="AF7" s="17">
        <v>170</v>
      </c>
      <c r="AG7" s="17">
        <v>181</v>
      </c>
      <c r="AH7" s="17">
        <v>180</v>
      </c>
      <c r="AI7" s="17">
        <v>177</v>
      </c>
      <c r="AJ7" s="17">
        <v>188</v>
      </c>
      <c r="AK7" s="17">
        <v>189</v>
      </c>
      <c r="AL7" s="17">
        <v>211</v>
      </c>
      <c r="AM7" s="17">
        <v>217</v>
      </c>
      <c r="AN7" s="17">
        <v>238</v>
      </c>
      <c r="AO7" s="17">
        <v>243</v>
      </c>
      <c r="AP7" s="17">
        <v>253</v>
      </c>
      <c r="AQ7" s="17">
        <v>257</v>
      </c>
      <c r="AR7" s="52">
        <v>489.91666666666669</v>
      </c>
      <c r="AS7" s="49">
        <f>SUM(AR7/AR23)</f>
        <v>8.182665942906453E-2</v>
      </c>
    </row>
    <row r="8" spans="1:45" x14ac:dyDescent="0.2">
      <c r="A8" s="17" t="s">
        <v>30</v>
      </c>
      <c r="B8" s="17">
        <v>13</v>
      </c>
      <c r="C8" s="17">
        <v>11</v>
      </c>
      <c r="D8" s="17">
        <v>12</v>
      </c>
      <c r="E8" s="17">
        <v>10</v>
      </c>
      <c r="F8" s="17">
        <v>10</v>
      </c>
      <c r="G8" s="17">
        <v>11</v>
      </c>
      <c r="H8" s="17">
        <v>13</v>
      </c>
      <c r="I8" s="17">
        <v>10</v>
      </c>
      <c r="J8" s="17">
        <v>11</v>
      </c>
      <c r="K8" s="17">
        <v>11</v>
      </c>
      <c r="L8" s="17">
        <v>11</v>
      </c>
      <c r="M8" s="17">
        <v>7</v>
      </c>
      <c r="N8" s="17">
        <v>14</v>
      </c>
      <c r="O8" s="17">
        <v>12</v>
      </c>
      <c r="P8" s="17">
        <v>11</v>
      </c>
      <c r="Q8" s="17">
        <v>13</v>
      </c>
      <c r="R8" s="17">
        <v>11</v>
      </c>
      <c r="S8" s="17">
        <v>12</v>
      </c>
      <c r="T8" s="17">
        <v>11</v>
      </c>
      <c r="U8" s="17">
        <v>13</v>
      </c>
      <c r="V8" s="17">
        <v>16</v>
      </c>
      <c r="W8" s="17">
        <v>16</v>
      </c>
      <c r="X8" s="17">
        <v>20</v>
      </c>
      <c r="Y8" s="17">
        <v>14</v>
      </c>
      <c r="Z8" s="17">
        <v>15</v>
      </c>
      <c r="AA8" s="17">
        <v>16</v>
      </c>
      <c r="AB8" s="17">
        <v>17</v>
      </c>
      <c r="AC8" s="17">
        <v>12</v>
      </c>
      <c r="AD8" s="17">
        <v>12</v>
      </c>
      <c r="AE8" s="17">
        <v>10</v>
      </c>
      <c r="AF8" s="17">
        <v>14</v>
      </c>
      <c r="AG8" s="17">
        <v>15</v>
      </c>
      <c r="AH8" s="17">
        <v>15</v>
      </c>
      <c r="AI8" s="17">
        <v>19</v>
      </c>
      <c r="AJ8" s="17">
        <v>20</v>
      </c>
      <c r="AK8" s="17">
        <v>22</v>
      </c>
      <c r="AL8" s="17">
        <v>21</v>
      </c>
      <c r="AM8" s="17">
        <v>25</v>
      </c>
      <c r="AN8" s="17">
        <v>28</v>
      </c>
      <c r="AO8" s="17">
        <v>28</v>
      </c>
      <c r="AP8" s="17">
        <v>31</v>
      </c>
      <c r="AQ8" s="17">
        <v>31</v>
      </c>
      <c r="AR8" s="52">
        <v>35.083333333333336</v>
      </c>
      <c r="AS8" s="49">
        <f>SUM(AR8/AR23)</f>
        <v>5.8596740295349834E-3</v>
      </c>
    </row>
    <row r="9" spans="1:45" x14ac:dyDescent="0.2">
      <c r="A9" s="17" t="s">
        <v>31</v>
      </c>
      <c r="B9" s="17">
        <v>168</v>
      </c>
      <c r="C9" s="17">
        <v>183</v>
      </c>
      <c r="D9" s="17">
        <v>174</v>
      </c>
      <c r="E9" s="17">
        <v>158</v>
      </c>
      <c r="F9" s="17">
        <v>130</v>
      </c>
      <c r="G9" s="17">
        <v>116</v>
      </c>
      <c r="H9" s="17">
        <v>114</v>
      </c>
      <c r="I9" s="17">
        <v>114</v>
      </c>
      <c r="J9" s="17">
        <v>111</v>
      </c>
      <c r="K9" s="17">
        <v>109</v>
      </c>
      <c r="L9" s="17">
        <v>118</v>
      </c>
      <c r="M9" s="17">
        <v>127</v>
      </c>
      <c r="N9" s="17">
        <v>145</v>
      </c>
      <c r="O9" s="17">
        <v>148</v>
      </c>
      <c r="P9" s="17">
        <v>151</v>
      </c>
      <c r="Q9" s="17">
        <v>133</v>
      </c>
      <c r="R9" s="17">
        <v>119</v>
      </c>
      <c r="S9" s="17">
        <v>116</v>
      </c>
      <c r="T9" s="17">
        <v>120</v>
      </c>
      <c r="U9" s="17">
        <v>127</v>
      </c>
      <c r="V9" s="17">
        <v>130</v>
      </c>
      <c r="W9" s="17">
        <v>136</v>
      </c>
      <c r="X9" s="17">
        <v>181</v>
      </c>
      <c r="Y9" s="17">
        <v>199</v>
      </c>
      <c r="Z9" s="17">
        <v>207</v>
      </c>
      <c r="AA9" s="17">
        <v>208</v>
      </c>
      <c r="AB9" s="17">
        <v>217</v>
      </c>
      <c r="AC9" s="17">
        <v>212</v>
      </c>
      <c r="AD9" s="17">
        <v>198</v>
      </c>
      <c r="AE9" s="17">
        <v>192</v>
      </c>
      <c r="AF9" s="17">
        <v>194</v>
      </c>
      <c r="AG9" s="17">
        <v>193</v>
      </c>
      <c r="AH9" s="17">
        <v>184</v>
      </c>
      <c r="AI9" s="17">
        <v>205</v>
      </c>
      <c r="AJ9" s="17">
        <v>236</v>
      </c>
      <c r="AK9" s="17">
        <v>247</v>
      </c>
      <c r="AL9" s="17">
        <v>284</v>
      </c>
      <c r="AM9" s="17">
        <v>307</v>
      </c>
      <c r="AN9" s="17">
        <v>335</v>
      </c>
      <c r="AO9" s="17">
        <v>351</v>
      </c>
      <c r="AP9" s="17">
        <v>364</v>
      </c>
      <c r="AQ9" s="17">
        <v>364</v>
      </c>
      <c r="AR9" s="52">
        <v>815.16666666666663</v>
      </c>
      <c r="AS9" s="49">
        <f>SUM(AR9/AR23)</f>
        <v>0.13615043077651118</v>
      </c>
    </row>
    <row r="10" spans="1:45" x14ac:dyDescent="0.2">
      <c r="A10" s="17" t="s">
        <v>32</v>
      </c>
      <c r="B10" s="19">
        <v>362</v>
      </c>
      <c r="C10" s="19">
        <v>365</v>
      </c>
      <c r="D10" s="19">
        <v>350</v>
      </c>
      <c r="E10" s="19">
        <v>356</v>
      </c>
      <c r="F10" s="19">
        <v>320</v>
      </c>
      <c r="G10" s="19">
        <v>302</v>
      </c>
      <c r="H10" s="19">
        <v>288</v>
      </c>
      <c r="I10" s="19">
        <v>265</v>
      </c>
      <c r="J10" s="19">
        <v>242</v>
      </c>
      <c r="K10" s="19">
        <v>262</v>
      </c>
      <c r="L10" s="19">
        <v>286</v>
      </c>
      <c r="M10" s="19">
        <v>267</v>
      </c>
      <c r="N10" s="19">
        <v>322</v>
      </c>
      <c r="O10" s="19">
        <v>314</v>
      </c>
      <c r="P10" s="19">
        <v>324</v>
      </c>
      <c r="Q10" s="19">
        <v>305</v>
      </c>
      <c r="R10" s="19">
        <v>301</v>
      </c>
      <c r="S10" s="19">
        <v>281</v>
      </c>
      <c r="T10" s="19">
        <v>265</v>
      </c>
      <c r="U10" s="19">
        <v>284</v>
      </c>
      <c r="V10" s="19">
        <v>286</v>
      </c>
      <c r="W10" s="19">
        <v>292</v>
      </c>
      <c r="X10" s="19">
        <v>309</v>
      </c>
      <c r="Y10" s="19">
        <v>330</v>
      </c>
      <c r="Z10" s="19">
        <v>357</v>
      </c>
      <c r="AA10" s="19">
        <v>385</v>
      </c>
      <c r="AB10" s="19">
        <v>366</v>
      </c>
      <c r="AC10" s="19">
        <v>353</v>
      </c>
      <c r="AD10" s="19">
        <v>354</v>
      </c>
      <c r="AE10" s="19">
        <v>360</v>
      </c>
      <c r="AF10" s="19">
        <v>369</v>
      </c>
      <c r="AG10" s="19">
        <v>380</v>
      </c>
      <c r="AH10" s="19">
        <v>372</v>
      </c>
      <c r="AI10" s="19">
        <v>389</v>
      </c>
      <c r="AJ10" s="19">
        <v>400</v>
      </c>
      <c r="AK10" s="19">
        <v>392</v>
      </c>
      <c r="AL10" s="19">
        <v>466</v>
      </c>
      <c r="AM10" s="19">
        <v>484</v>
      </c>
      <c r="AN10" s="19">
        <v>533</v>
      </c>
      <c r="AO10" s="19">
        <v>554</v>
      </c>
      <c r="AP10" s="19">
        <v>552</v>
      </c>
      <c r="AQ10" s="19">
        <v>549</v>
      </c>
      <c r="AR10" s="52">
        <v>1117.5833333333333</v>
      </c>
      <c r="AS10" s="49">
        <f>SUM(AR10/AR23)</f>
        <v>0.18666054254179015</v>
      </c>
    </row>
    <row r="11" spans="1:45" x14ac:dyDescent="0.2">
      <c r="A11" s="17" t="s">
        <v>33</v>
      </c>
      <c r="B11" s="19">
        <v>14</v>
      </c>
      <c r="C11" s="19">
        <v>14</v>
      </c>
      <c r="D11" s="19">
        <v>12</v>
      </c>
      <c r="E11" s="19">
        <v>5</v>
      </c>
      <c r="F11" s="19">
        <v>5</v>
      </c>
      <c r="G11" s="19">
        <v>4</v>
      </c>
      <c r="H11" s="19">
        <v>3</v>
      </c>
      <c r="I11" s="19">
        <v>1</v>
      </c>
      <c r="J11" s="19">
        <v>1</v>
      </c>
      <c r="K11" s="19">
        <v>9</v>
      </c>
      <c r="L11" s="19">
        <v>17</v>
      </c>
      <c r="M11" s="19">
        <v>14</v>
      </c>
      <c r="N11" s="19">
        <v>15</v>
      </c>
      <c r="O11" s="19"/>
      <c r="P11" s="19"/>
      <c r="Q11" s="19"/>
      <c r="R11" s="19"/>
      <c r="S11" s="19"/>
      <c r="T11" s="19">
        <v>3</v>
      </c>
      <c r="U11" s="19">
        <v>3</v>
      </c>
      <c r="V11" s="19">
        <v>3</v>
      </c>
      <c r="W11" s="19">
        <v>12</v>
      </c>
      <c r="X11" s="19">
        <v>10</v>
      </c>
      <c r="Y11" s="19">
        <v>10</v>
      </c>
      <c r="Z11" s="19">
        <v>12</v>
      </c>
      <c r="AA11" s="19">
        <v>7</v>
      </c>
      <c r="AB11" s="19">
        <v>3</v>
      </c>
      <c r="AC11" s="19">
        <v>3</v>
      </c>
      <c r="AD11" s="19">
        <v>3</v>
      </c>
      <c r="AE11" s="19">
        <v>3</v>
      </c>
      <c r="AF11" s="19">
        <v>4</v>
      </c>
      <c r="AG11" s="19">
        <v>6</v>
      </c>
      <c r="AH11" s="19">
        <v>6</v>
      </c>
      <c r="AI11" s="19">
        <v>8</v>
      </c>
      <c r="AJ11" s="19">
        <v>13</v>
      </c>
      <c r="AK11" s="19">
        <v>12</v>
      </c>
      <c r="AL11" s="19">
        <v>15</v>
      </c>
      <c r="AM11" s="19">
        <v>14</v>
      </c>
      <c r="AN11" s="19">
        <v>37</v>
      </c>
      <c r="AO11" s="19">
        <v>34</v>
      </c>
      <c r="AP11" s="19">
        <v>33</v>
      </c>
      <c r="AQ11" s="19">
        <v>30</v>
      </c>
      <c r="AR11" s="52">
        <v>172.25</v>
      </c>
      <c r="AS11" s="49">
        <f>SUM(AR11/AR23)</f>
        <v>2.8769468453797648E-2</v>
      </c>
    </row>
    <row r="12" spans="1:45" x14ac:dyDescent="0.2">
      <c r="A12" s="17" t="s">
        <v>34</v>
      </c>
      <c r="B12" s="17">
        <v>39</v>
      </c>
      <c r="C12" s="17">
        <v>44</v>
      </c>
      <c r="D12" s="17">
        <v>43</v>
      </c>
      <c r="E12" s="17">
        <v>38</v>
      </c>
      <c r="F12" s="17">
        <v>33</v>
      </c>
      <c r="G12" s="17">
        <v>33</v>
      </c>
      <c r="H12" s="17">
        <v>31</v>
      </c>
      <c r="I12" s="17">
        <v>38</v>
      </c>
      <c r="J12" s="17">
        <v>36</v>
      </c>
      <c r="K12" s="17">
        <v>39</v>
      </c>
      <c r="L12" s="17">
        <v>39</v>
      </c>
      <c r="M12" s="17">
        <v>38</v>
      </c>
      <c r="N12" s="17">
        <v>41</v>
      </c>
      <c r="O12" s="17">
        <v>38</v>
      </c>
      <c r="P12" s="17">
        <v>42</v>
      </c>
      <c r="Q12" s="17">
        <v>42</v>
      </c>
      <c r="R12" s="17">
        <v>42</v>
      </c>
      <c r="S12" s="17">
        <v>42</v>
      </c>
      <c r="T12" s="17">
        <v>43</v>
      </c>
      <c r="U12" s="17">
        <v>48</v>
      </c>
      <c r="V12" s="17">
        <v>47</v>
      </c>
      <c r="W12" s="17">
        <v>44</v>
      </c>
      <c r="X12" s="17">
        <v>53</v>
      </c>
      <c r="Y12" s="17">
        <v>48</v>
      </c>
      <c r="Z12" s="17">
        <v>56</v>
      </c>
      <c r="AA12" s="17">
        <v>57</v>
      </c>
      <c r="AB12" s="17">
        <v>54</v>
      </c>
      <c r="AC12" s="17">
        <v>57</v>
      </c>
      <c r="AD12" s="17">
        <v>54</v>
      </c>
      <c r="AE12" s="17">
        <v>55</v>
      </c>
      <c r="AF12" s="17">
        <v>55</v>
      </c>
      <c r="AG12" s="17">
        <v>44</v>
      </c>
      <c r="AH12" s="17">
        <v>38</v>
      </c>
      <c r="AI12" s="17">
        <v>45</v>
      </c>
      <c r="AJ12" s="17">
        <v>46</v>
      </c>
      <c r="AK12" s="17">
        <v>41</v>
      </c>
      <c r="AL12" s="17">
        <v>60</v>
      </c>
      <c r="AM12" s="17">
        <v>63</v>
      </c>
      <c r="AN12" s="17">
        <v>71</v>
      </c>
      <c r="AO12" s="17">
        <v>72</v>
      </c>
      <c r="AP12" s="17">
        <v>75</v>
      </c>
      <c r="AQ12" s="17">
        <v>69</v>
      </c>
      <c r="AR12" s="52">
        <v>264.16666666666669</v>
      </c>
      <c r="AS12" s="49">
        <f>SUM(AR12/AR23)</f>
        <v>4.4121536041866742E-2</v>
      </c>
    </row>
    <row r="13" spans="1:45" x14ac:dyDescent="0.2">
      <c r="A13" s="17" t="s">
        <v>35</v>
      </c>
      <c r="B13" s="17">
        <v>101</v>
      </c>
      <c r="C13" s="17">
        <v>101</v>
      </c>
      <c r="D13" s="17">
        <v>108</v>
      </c>
      <c r="E13" s="17">
        <v>100</v>
      </c>
      <c r="F13" s="17">
        <v>94</v>
      </c>
      <c r="G13" s="17">
        <v>88</v>
      </c>
      <c r="H13" s="17">
        <v>71</v>
      </c>
      <c r="I13" s="17">
        <v>70</v>
      </c>
      <c r="J13" s="17">
        <v>65</v>
      </c>
      <c r="K13" s="17">
        <v>63</v>
      </c>
      <c r="L13" s="17">
        <v>67</v>
      </c>
      <c r="M13" s="17">
        <v>66</v>
      </c>
      <c r="N13" s="17">
        <v>74</v>
      </c>
      <c r="O13" s="17">
        <v>74</v>
      </c>
      <c r="P13" s="17">
        <v>75</v>
      </c>
      <c r="Q13" s="17">
        <v>72</v>
      </c>
      <c r="R13" s="17">
        <v>69</v>
      </c>
      <c r="S13" s="17">
        <v>65</v>
      </c>
      <c r="T13" s="17">
        <v>63</v>
      </c>
      <c r="U13" s="17">
        <v>67</v>
      </c>
      <c r="V13" s="17">
        <v>60</v>
      </c>
      <c r="W13" s="17">
        <v>60</v>
      </c>
      <c r="X13" s="17">
        <v>73</v>
      </c>
      <c r="Y13" s="17">
        <v>77</v>
      </c>
      <c r="Z13" s="17">
        <v>92</v>
      </c>
      <c r="AA13" s="17">
        <v>103</v>
      </c>
      <c r="AB13" s="17">
        <v>113</v>
      </c>
      <c r="AC13" s="17">
        <v>112</v>
      </c>
      <c r="AD13" s="17">
        <v>117</v>
      </c>
      <c r="AE13" s="17">
        <v>116</v>
      </c>
      <c r="AF13" s="17">
        <v>113</v>
      </c>
      <c r="AG13" s="17">
        <v>127</v>
      </c>
      <c r="AH13" s="17">
        <v>112</v>
      </c>
      <c r="AI13" s="17">
        <v>120</v>
      </c>
      <c r="AJ13" s="17">
        <v>128</v>
      </c>
      <c r="AK13" s="17">
        <v>120</v>
      </c>
      <c r="AL13" s="17">
        <v>136</v>
      </c>
      <c r="AM13" s="17">
        <v>161</v>
      </c>
      <c r="AN13" s="17">
        <v>167</v>
      </c>
      <c r="AO13" s="17">
        <v>190</v>
      </c>
      <c r="AP13" s="17">
        <v>197</v>
      </c>
      <c r="AQ13" s="17">
        <v>199</v>
      </c>
      <c r="AR13" s="52">
        <v>513.41666666666663</v>
      </c>
      <c r="AS13" s="49">
        <f>SUM(AR13/AR23)</f>
        <v>8.5751666736258975E-2</v>
      </c>
    </row>
    <row r="14" spans="1:45" x14ac:dyDescent="0.2">
      <c r="A14" s="17" t="s">
        <v>36</v>
      </c>
      <c r="B14" s="17">
        <v>51</v>
      </c>
      <c r="C14" s="17">
        <v>54</v>
      </c>
      <c r="D14" s="17">
        <v>50</v>
      </c>
      <c r="E14" s="17">
        <v>49</v>
      </c>
      <c r="F14" s="17">
        <v>40</v>
      </c>
      <c r="G14" s="17">
        <v>41</v>
      </c>
      <c r="H14" s="17">
        <v>35</v>
      </c>
      <c r="I14" s="17">
        <v>32</v>
      </c>
      <c r="J14" s="17">
        <v>34</v>
      </c>
      <c r="K14" s="17">
        <v>42</v>
      </c>
      <c r="L14" s="17">
        <v>47</v>
      </c>
      <c r="M14" s="17">
        <v>45</v>
      </c>
      <c r="N14" s="17">
        <v>46</v>
      </c>
      <c r="O14" s="17">
        <v>47</v>
      </c>
      <c r="P14" s="17">
        <v>53</v>
      </c>
      <c r="Q14" s="17">
        <v>57</v>
      </c>
      <c r="R14" s="17">
        <v>52</v>
      </c>
      <c r="S14" s="17">
        <v>51</v>
      </c>
      <c r="T14" s="17">
        <v>51</v>
      </c>
      <c r="U14" s="17">
        <v>52</v>
      </c>
      <c r="V14" s="17">
        <v>57</v>
      </c>
      <c r="W14" s="17">
        <v>72</v>
      </c>
      <c r="X14" s="17">
        <v>81</v>
      </c>
      <c r="Y14" s="17">
        <v>90</v>
      </c>
      <c r="Z14" s="17">
        <v>88</v>
      </c>
      <c r="AA14" s="17">
        <v>96</v>
      </c>
      <c r="AB14" s="17">
        <v>93</v>
      </c>
      <c r="AC14" s="17">
        <v>94</v>
      </c>
      <c r="AD14" s="17">
        <v>94</v>
      </c>
      <c r="AE14" s="17">
        <v>87</v>
      </c>
      <c r="AF14" s="17">
        <v>87</v>
      </c>
      <c r="AG14" s="17">
        <v>85</v>
      </c>
      <c r="AH14" s="17">
        <v>87</v>
      </c>
      <c r="AI14" s="17">
        <v>101</v>
      </c>
      <c r="AJ14" s="17">
        <v>105</v>
      </c>
      <c r="AK14" s="17">
        <v>115</v>
      </c>
      <c r="AL14" s="17">
        <v>116</v>
      </c>
      <c r="AM14" s="17">
        <v>117</v>
      </c>
      <c r="AN14" s="17">
        <v>134</v>
      </c>
      <c r="AO14" s="17">
        <v>285</v>
      </c>
      <c r="AP14" s="17">
        <v>258</v>
      </c>
      <c r="AQ14" s="17">
        <v>218</v>
      </c>
      <c r="AR14" s="52">
        <v>564.66666666666663</v>
      </c>
      <c r="AS14" s="49">
        <f>SUM(AR14/AR23)</f>
        <v>9.4311523097693695E-2</v>
      </c>
    </row>
    <row r="15" spans="1:45" x14ac:dyDescent="0.2">
      <c r="A15" s="17" t="s">
        <v>37</v>
      </c>
      <c r="B15" s="17">
        <v>104</v>
      </c>
      <c r="C15" s="17">
        <v>104</v>
      </c>
      <c r="D15" s="17">
        <v>104</v>
      </c>
      <c r="E15" s="17">
        <v>98</v>
      </c>
      <c r="F15" s="17">
        <v>95</v>
      </c>
      <c r="G15" s="17">
        <v>93</v>
      </c>
      <c r="H15" s="17">
        <v>97</v>
      </c>
      <c r="I15" s="17">
        <v>93</v>
      </c>
      <c r="J15" s="17">
        <v>92</v>
      </c>
      <c r="K15" s="17">
        <v>82</v>
      </c>
      <c r="L15" s="17">
        <v>81</v>
      </c>
      <c r="M15" s="17">
        <v>76</v>
      </c>
      <c r="N15" s="17">
        <v>89</v>
      </c>
      <c r="O15" s="17">
        <v>90</v>
      </c>
      <c r="P15" s="17">
        <v>92</v>
      </c>
      <c r="Q15" s="17">
        <v>100</v>
      </c>
      <c r="R15" s="17">
        <v>84</v>
      </c>
      <c r="S15" s="17">
        <v>87</v>
      </c>
      <c r="T15" s="17">
        <v>88</v>
      </c>
      <c r="U15" s="17">
        <v>87</v>
      </c>
      <c r="V15" s="17">
        <v>82</v>
      </c>
      <c r="W15" s="17">
        <v>86</v>
      </c>
      <c r="X15" s="17">
        <v>78</v>
      </c>
      <c r="Y15" s="17">
        <v>74</v>
      </c>
      <c r="Z15" s="17">
        <v>74</v>
      </c>
      <c r="AA15" s="17">
        <v>72</v>
      </c>
      <c r="AB15" s="17">
        <v>71</v>
      </c>
      <c r="AC15" s="17">
        <v>72</v>
      </c>
      <c r="AD15" s="17">
        <v>75</v>
      </c>
      <c r="AE15" s="17">
        <v>68</v>
      </c>
      <c r="AF15" s="17">
        <v>67</v>
      </c>
      <c r="AG15" s="17">
        <v>82</v>
      </c>
      <c r="AH15" s="17">
        <v>73</v>
      </c>
      <c r="AI15" s="17">
        <v>79</v>
      </c>
      <c r="AJ15" s="17">
        <v>80</v>
      </c>
      <c r="AK15" s="17">
        <v>82</v>
      </c>
      <c r="AL15" s="17">
        <v>77</v>
      </c>
      <c r="AM15" s="17">
        <v>82</v>
      </c>
      <c r="AN15" s="17">
        <v>95</v>
      </c>
      <c r="AO15" s="17">
        <v>99</v>
      </c>
      <c r="AP15" s="17">
        <v>102</v>
      </c>
      <c r="AQ15" s="17">
        <v>100</v>
      </c>
      <c r="AR15" s="52">
        <v>203.25</v>
      </c>
      <c r="AS15" s="49">
        <f>SUM(AR15/AR23)</f>
        <v>3.3947137667543523E-2</v>
      </c>
    </row>
    <row r="16" spans="1:45" x14ac:dyDescent="0.2">
      <c r="A16" s="17" t="s">
        <v>38</v>
      </c>
      <c r="B16" s="17">
        <v>39</v>
      </c>
      <c r="C16" s="17">
        <v>38</v>
      </c>
      <c r="D16" s="17">
        <v>40</v>
      </c>
      <c r="E16" s="17">
        <v>35</v>
      </c>
      <c r="F16" s="17">
        <v>39</v>
      </c>
      <c r="G16" s="17">
        <v>36</v>
      </c>
      <c r="H16" s="17">
        <v>40</v>
      </c>
      <c r="I16" s="17">
        <v>37</v>
      </c>
      <c r="J16" s="17">
        <v>33</v>
      </c>
      <c r="K16" s="17">
        <v>34</v>
      </c>
      <c r="L16" s="17">
        <v>36</v>
      </c>
      <c r="M16" s="17">
        <v>32</v>
      </c>
      <c r="N16" s="17">
        <v>34</v>
      </c>
      <c r="O16" s="17">
        <v>38</v>
      </c>
      <c r="P16" s="17">
        <v>37</v>
      </c>
      <c r="Q16" s="17">
        <v>34</v>
      </c>
      <c r="R16" s="17">
        <v>31</v>
      </c>
      <c r="S16" s="17">
        <v>28</v>
      </c>
      <c r="T16" s="17">
        <v>29</v>
      </c>
      <c r="U16" s="17">
        <v>29</v>
      </c>
      <c r="V16" s="17">
        <v>34</v>
      </c>
      <c r="W16" s="17">
        <v>33</v>
      </c>
      <c r="X16" s="17">
        <v>34</v>
      </c>
      <c r="Y16" s="17">
        <v>34</v>
      </c>
      <c r="Z16" s="17">
        <v>35</v>
      </c>
      <c r="AA16" s="17">
        <v>36</v>
      </c>
      <c r="AB16" s="17">
        <v>33</v>
      </c>
      <c r="AC16" s="17">
        <v>36</v>
      </c>
      <c r="AD16" s="17">
        <v>35</v>
      </c>
      <c r="AE16" s="17">
        <v>31</v>
      </c>
      <c r="AF16" s="17">
        <v>30</v>
      </c>
      <c r="AG16" s="17">
        <v>30</v>
      </c>
      <c r="AH16" s="17">
        <v>36</v>
      </c>
      <c r="AI16" s="17">
        <v>31</v>
      </c>
      <c r="AJ16" s="17">
        <v>32</v>
      </c>
      <c r="AK16" s="17">
        <v>31</v>
      </c>
      <c r="AL16" s="17">
        <v>38</v>
      </c>
      <c r="AM16" s="17">
        <v>37</v>
      </c>
      <c r="AN16" s="17">
        <v>38</v>
      </c>
      <c r="AO16" s="17">
        <v>38</v>
      </c>
      <c r="AP16" s="17">
        <v>39</v>
      </c>
      <c r="AQ16" s="17">
        <v>47</v>
      </c>
      <c r="AR16" s="52">
        <v>96.416666666666671</v>
      </c>
      <c r="AS16" s="49">
        <f>SUM(AR16/AR23)</f>
        <v>1.6103664731999943E-2</v>
      </c>
    </row>
    <row r="17" spans="1:45" x14ac:dyDescent="0.2">
      <c r="A17" s="17" t="s">
        <v>39</v>
      </c>
      <c r="B17" s="17">
        <v>14</v>
      </c>
      <c r="C17" s="17">
        <v>16</v>
      </c>
      <c r="D17" s="17">
        <v>18</v>
      </c>
      <c r="E17" s="17">
        <v>18</v>
      </c>
      <c r="F17" s="17">
        <v>16</v>
      </c>
      <c r="G17" s="17">
        <v>16</v>
      </c>
      <c r="H17" s="17">
        <v>11</v>
      </c>
      <c r="I17" s="17">
        <v>13</v>
      </c>
      <c r="J17" s="17">
        <v>10</v>
      </c>
      <c r="K17" s="17">
        <v>15</v>
      </c>
      <c r="L17" s="17">
        <v>12</v>
      </c>
      <c r="M17" s="17">
        <v>10</v>
      </c>
      <c r="N17" s="17">
        <v>10</v>
      </c>
      <c r="O17" s="17">
        <v>13</v>
      </c>
      <c r="P17" s="17">
        <v>13</v>
      </c>
      <c r="Q17" s="17">
        <v>16</v>
      </c>
      <c r="R17" s="17">
        <v>17</v>
      </c>
      <c r="S17" s="17">
        <v>17</v>
      </c>
      <c r="T17" s="17">
        <v>18</v>
      </c>
      <c r="U17" s="17">
        <v>16</v>
      </c>
      <c r="V17" s="17">
        <v>14</v>
      </c>
      <c r="W17" s="17">
        <v>15</v>
      </c>
      <c r="X17" s="17">
        <v>12</v>
      </c>
      <c r="Y17" s="17">
        <v>13</v>
      </c>
      <c r="Z17" s="17">
        <v>16</v>
      </c>
      <c r="AA17" s="17">
        <v>19</v>
      </c>
      <c r="AB17" s="17">
        <v>19</v>
      </c>
      <c r="AC17" s="17">
        <v>19</v>
      </c>
      <c r="AD17" s="17">
        <v>18</v>
      </c>
      <c r="AE17" s="17">
        <v>21</v>
      </c>
      <c r="AF17" s="17">
        <v>20</v>
      </c>
      <c r="AG17" s="17">
        <v>21</v>
      </c>
      <c r="AH17" s="17">
        <v>19</v>
      </c>
      <c r="AI17" s="17">
        <v>18</v>
      </c>
      <c r="AJ17" s="17">
        <v>22</v>
      </c>
      <c r="AK17" s="17">
        <v>26</v>
      </c>
      <c r="AL17" s="17">
        <v>26</v>
      </c>
      <c r="AM17" s="17">
        <v>28</v>
      </c>
      <c r="AN17" s="17">
        <v>29</v>
      </c>
      <c r="AO17" s="17">
        <v>31</v>
      </c>
      <c r="AP17" s="17">
        <v>37</v>
      </c>
      <c r="AQ17" s="17">
        <v>37</v>
      </c>
      <c r="AR17" s="52">
        <v>80.916666666666671</v>
      </c>
      <c r="AS17" s="49">
        <f>SUM(AR17/AR23)</f>
        <v>1.3514830125127004E-2</v>
      </c>
    </row>
    <row r="18" spans="1:45" x14ac:dyDescent="0.2">
      <c r="A18" s="17" t="s">
        <v>40</v>
      </c>
      <c r="B18" s="17">
        <v>64</v>
      </c>
      <c r="C18" s="17">
        <v>55</v>
      </c>
      <c r="D18" s="17">
        <v>59</v>
      </c>
      <c r="E18" s="17">
        <v>55</v>
      </c>
      <c r="F18" s="17">
        <v>55</v>
      </c>
      <c r="G18" s="17">
        <v>56</v>
      </c>
      <c r="H18" s="17">
        <v>52</v>
      </c>
      <c r="I18" s="17">
        <v>47</v>
      </c>
      <c r="J18" s="17">
        <v>45</v>
      </c>
      <c r="K18" s="17">
        <v>54</v>
      </c>
      <c r="L18" s="17">
        <v>54</v>
      </c>
      <c r="M18" s="17">
        <v>53</v>
      </c>
      <c r="N18" s="17">
        <v>57</v>
      </c>
      <c r="O18" s="17">
        <v>49</v>
      </c>
      <c r="P18" s="17">
        <v>51</v>
      </c>
      <c r="Q18" s="17">
        <v>54</v>
      </c>
      <c r="R18" s="17">
        <v>50</v>
      </c>
      <c r="S18" s="17">
        <v>48</v>
      </c>
      <c r="T18" s="17">
        <v>51</v>
      </c>
      <c r="U18" s="17">
        <v>57</v>
      </c>
      <c r="V18" s="17">
        <v>53</v>
      </c>
      <c r="W18" s="17">
        <v>54</v>
      </c>
      <c r="X18" s="17">
        <v>58</v>
      </c>
      <c r="Y18" s="17">
        <v>59</v>
      </c>
      <c r="Z18" s="17">
        <v>58</v>
      </c>
      <c r="AA18" s="17">
        <v>64</v>
      </c>
      <c r="AB18" s="17">
        <v>62</v>
      </c>
      <c r="AC18" s="17">
        <v>69</v>
      </c>
      <c r="AD18" s="17">
        <v>100</v>
      </c>
      <c r="AE18" s="17">
        <v>96</v>
      </c>
      <c r="AF18" s="17">
        <v>102</v>
      </c>
      <c r="AG18" s="17">
        <v>107</v>
      </c>
      <c r="AH18" s="17">
        <v>95</v>
      </c>
      <c r="AI18" s="17">
        <v>100</v>
      </c>
      <c r="AJ18" s="17">
        <v>104</v>
      </c>
      <c r="AK18" s="17">
        <v>101</v>
      </c>
      <c r="AL18" s="17">
        <v>114</v>
      </c>
      <c r="AM18" s="17">
        <v>110</v>
      </c>
      <c r="AN18" s="17">
        <v>127</v>
      </c>
      <c r="AO18" s="17">
        <v>137</v>
      </c>
      <c r="AP18" s="17">
        <v>135</v>
      </c>
      <c r="AQ18" s="17">
        <v>131</v>
      </c>
      <c r="AR18" s="52">
        <v>284.33333333333331</v>
      </c>
      <c r="AS18" s="49">
        <f>SUM(AR18/AR23)</f>
        <v>4.7489804723927227E-2</v>
      </c>
    </row>
    <row r="19" spans="1:45" x14ac:dyDescent="0.2">
      <c r="A19" s="17" t="s">
        <v>41</v>
      </c>
      <c r="B19" s="17">
        <v>81</v>
      </c>
      <c r="C19" s="17">
        <v>84</v>
      </c>
      <c r="D19" s="17">
        <v>77</v>
      </c>
      <c r="E19" s="17">
        <v>77</v>
      </c>
      <c r="F19" s="17">
        <v>70</v>
      </c>
      <c r="G19" s="17">
        <v>63</v>
      </c>
      <c r="H19" s="17">
        <v>64</v>
      </c>
      <c r="I19" s="17">
        <v>61</v>
      </c>
      <c r="J19" s="17">
        <v>65</v>
      </c>
      <c r="K19" s="17">
        <v>61</v>
      </c>
      <c r="L19" s="17">
        <v>61</v>
      </c>
      <c r="M19" s="17">
        <v>67</v>
      </c>
      <c r="N19" s="17">
        <v>74</v>
      </c>
      <c r="O19" s="17">
        <v>79</v>
      </c>
      <c r="P19" s="17">
        <v>83</v>
      </c>
      <c r="Q19" s="17">
        <v>71</v>
      </c>
      <c r="R19" s="17">
        <v>61</v>
      </c>
      <c r="S19" s="17">
        <v>61</v>
      </c>
      <c r="T19" s="17">
        <v>53</v>
      </c>
      <c r="U19" s="17">
        <v>53</v>
      </c>
      <c r="V19" s="17">
        <v>57</v>
      </c>
      <c r="W19" s="17">
        <v>56</v>
      </c>
      <c r="X19" s="17">
        <v>69</v>
      </c>
      <c r="Y19" s="17">
        <v>74</v>
      </c>
      <c r="Z19" s="17">
        <v>87</v>
      </c>
      <c r="AA19" s="17">
        <v>86</v>
      </c>
      <c r="AB19" s="17">
        <v>88</v>
      </c>
      <c r="AC19" s="17">
        <v>78</v>
      </c>
      <c r="AD19" s="17">
        <v>71</v>
      </c>
      <c r="AE19" s="17">
        <v>78</v>
      </c>
      <c r="AF19" s="17">
        <v>81</v>
      </c>
      <c r="AG19" s="17">
        <v>78</v>
      </c>
      <c r="AH19" s="17">
        <v>81</v>
      </c>
      <c r="AI19" s="17">
        <v>89</v>
      </c>
      <c r="AJ19" s="17">
        <v>92</v>
      </c>
      <c r="AK19" s="17">
        <v>95</v>
      </c>
      <c r="AL19" s="17">
        <v>119</v>
      </c>
      <c r="AM19" s="17">
        <v>123</v>
      </c>
      <c r="AN19" s="17">
        <v>115</v>
      </c>
      <c r="AO19" s="17">
        <v>115</v>
      </c>
      <c r="AP19" s="17">
        <v>107</v>
      </c>
      <c r="AQ19" s="17">
        <v>109</v>
      </c>
      <c r="AR19" s="52">
        <v>227.5</v>
      </c>
      <c r="AS19" s="49">
        <f>SUM(AR19/AR23)</f>
        <v>3.7997411165393125E-2</v>
      </c>
    </row>
    <row r="20" spans="1:45" x14ac:dyDescent="0.2">
      <c r="A20" s="17" t="s">
        <v>42</v>
      </c>
      <c r="B20" s="17">
        <v>79</v>
      </c>
      <c r="C20" s="17">
        <v>83</v>
      </c>
      <c r="D20" s="17">
        <v>75</v>
      </c>
      <c r="E20" s="17">
        <v>92</v>
      </c>
      <c r="F20" s="17">
        <v>81</v>
      </c>
      <c r="G20" s="17">
        <v>78</v>
      </c>
      <c r="H20" s="17">
        <v>77</v>
      </c>
      <c r="I20" s="17">
        <v>77</v>
      </c>
      <c r="J20" s="17">
        <v>77</v>
      </c>
      <c r="K20" s="17">
        <v>92</v>
      </c>
      <c r="L20" s="17">
        <v>90</v>
      </c>
      <c r="M20" s="17">
        <v>92</v>
      </c>
      <c r="N20" s="17">
        <v>90</v>
      </c>
      <c r="O20" s="17">
        <v>89</v>
      </c>
      <c r="P20" s="17">
        <v>81</v>
      </c>
      <c r="Q20" s="17">
        <v>83</v>
      </c>
      <c r="R20" s="17">
        <v>96</v>
      </c>
      <c r="S20" s="17">
        <v>107</v>
      </c>
      <c r="T20" s="17">
        <v>104</v>
      </c>
      <c r="U20" s="17">
        <v>108</v>
      </c>
      <c r="V20" s="17">
        <v>98</v>
      </c>
      <c r="W20" s="17">
        <v>103</v>
      </c>
      <c r="X20" s="17">
        <v>110</v>
      </c>
      <c r="Y20" s="17">
        <v>117</v>
      </c>
      <c r="Z20" s="17">
        <v>131</v>
      </c>
      <c r="AA20" s="17">
        <v>132</v>
      </c>
      <c r="AB20" s="17">
        <v>128</v>
      </c>
      <c r="AC20" s="17">
        <v>122</v>
      </c>
      <c r="AD20" s="17">
        <v>123</v>
      </c>
      <c r="AE20" s="17">
        <v>122</v>
      </c>
      <c r="AF20" s="17">
        <v>132</v>
      </c>
      <c r="AG20" s="17">
        <v>126</v>
      </c>
      <c r="AH20" s="17">
        <v>127</v>
      </c>
      <c r="AI20" s="17">
        <v>138</v>
      </c>
      <c r="AJ20" s="17">
        <v>132</v>
      </c>
      <c r="AK20" s="17">
        <v>126</v>
      </c>
      <c r="AL20" s="17">
        <v>143</v>
      </c>
      <c r="AM20" s="17">
        <v>148</v>
      </c>
      <c r="AN20" s="17">
        <v>174</v>
      </c>
      <c r="AO20" s="17">
        <v>169</v>
      </c>
      <c r="AP20" s="17">
        <v>178</v>
      </c>
      <c r="AQ20" s="17">
        <v>175</v>
      </c>
      <c r="AR20" s="52">
        <v>363.66666666666669</v>
      </c>
      <c r="AS20" s="49">
        <f>SUM(AR20/AR23)</f>
        <v>6.0740184002115602E-2</v>
      </c>
    </row>
    <row r="21" spans="1:45" x14ac:dyDescent="0.2">
      <c r="A21" s="17" t="s">
        <v>43</v>
      </c>
      <c r="B21" s="17">
        <v>64</v>
      </c>
      <c r="C21" s="17">
        <v>71</v>
      </c>
      <c r="D21" s="17">
        <v>73</v>
      </c>
      <c r="E21" s="17">
        <v>81</v>
      </c>
      <c r="F21" s="17">
        <v>70</v>
      </c>
      <c r="G21" s="17">
        <v>59</v>
      </c>
      <c r="H21" s="17">
        <v>58</v>
      </c>
      <c r="I21" s="17">
        <v>54</v>
      </c>
      <c r="J21" s="17">
        <v>54</v>
      </c>
      <c r="K21" s="17">
        <v>55</v>
      </c>
      <c r="L21" s="17">
        <v>59</v>
      </c>
      <c r="M21" s="17">
        <v>52</v>
      </c>
      <c r="N21" s="17">
        <v>56</v>
      </c>
      <c r="O21" s="17">
        <v>57</v>
      </c>
      <c r="P21" s="17">
        <v>64</v>
      </c>
      <c r="Q21" s="17">
        <v>57</v>
      </c>
      <c r="R21" s="17">
        <v>52</v>
      </c>
      <c r="S21" s="17">
        <v>54</v>
      </c>
      <c r="T21" s="17">
        <v>51</v>
      </c>
      <c r="U21" s="17">
        <v>53</v>
      </c>
      <c r="V21" s="17">
        <v>56</v>
      </c>
      <c r="W21" s="17">
        <v>62</v>
      </c>
      <c r="X21" s="17">
        <v>64</v>
      </c>
      <c r="Y21" s="17">
        <v>61</v>
      </c>
      <c r="Z21" s="17">
        <v>70</v>
      </c>
      <c r="AA21" s="17">
        <v>69</v>
      </c>
      <c r="AB21" s="17">
        <v>70</v>
      </c>
      <c r="AC21" s="17">
        <v>60</v>
      </c>
      <c r="AD21" s="17">
        <v>58</v>
      </c>
      <c r="AE21" s="17">
        <v>54</v>
      </c>
      <c r="AF21" s="17">
        <v>60</v>
      </c>
      <c r="AG21" s="17">
        <v>64</v>
      </c>
      <c r="AH21" s="17">
        <v>61</v>
      </c>
      <c r="AI21" s="17">
        <v>58</v>
      </c>
      <c r="AJ21" s="17">
        <v>61</v>
      </c>
      <c r="AK21" s="17">
        <v>66</v>
      </c>
      <c r="AL21" s="17">
        <v>72</v>
      </c>
      <c r="AM21" s="17">
        <v>79</v>
      </c>
      <c r="AN21" s="17">
        <v>86</v>
      </c>
      <c r="AO21" s="17">
        <v>86</v>
      </c>
      <c r="AP21" s="17">
        <v>80</v>
      </c>
      <c r="AQ21" s="17">
        <v>87</v>
      </c>
      <c r="AR21" s="52">
        <v>229.75</v>
      </c>
      <c r="AS21" s="49">
        <f>SUM(AR21/AR23)</f>
        <v>3.8373209737358548E-2</v>
      </c>
    </row>
    <row r="22" spans="1:45" x14ac:dyDescent="0.2">
      <c r="A22" s="17" t="s">
        <v>44</v>
      </c>
      <c r="B22" s="17">
        <v>174</v>
      </c>
      <c r="C22" s="17">
        <v>176</v>
      </c>
      <c r="D22" s="17">
        <v>168</v>
      </c>
      <c r="E22" s="17">
        <v>65</v>
      </c>
      <c r="F22" s="17">
        <v>61</v>
      </c>
      <c r="G22" s="17">
        <v>68</v>
      </c>
      <c r="H22" s="17">
        <v>48</v>
      </c>
      <c r="I22" s="17">
        <v>65</v>
      </c>
      <c r="J22" s="17">
        <v>60</v>
      </c>
      <c r="K22" s="17">
        <v>51</v>
      </c>
      <c r="L22" s="17">
        <v>62</v>
      </c>
      <c r="M22" s="17">
        <v>70</v>
      </c>
      <c r="N22" s="17">
        <v>80</v>
      </c>
      <c r="O22" s="17">
        <v>68</v>
      </c>
      <c r="P22" s="17">
        <v>50</v>
      </c>
      <c r="Q22" s="17">
        <v>38</v>
      </c>
      <c r="R22" s="17">
        <v>30</v>
      </c>
      <c r="S22" s="17">
        <v>17</v>
      </c>
      <c r="T22" s="17">
        <v>12</v>
      </c>
      <c r="U22" s="17">
        <v>18</v>
      </c>
      <c r="V22" s="17">
        <v>20</v>
      </c>
      <c r="W22" s="17">
        <v>21</v>
      </c>
      <c r="X22" s="17">
        <v>23</v>
      </c>
      <c r="Y22" s="17">
        <v>16</v>
      </c>
      <c r="Z22" s="17">
        <v>39</v>
      </c>
      <c r="AA22" s="17">
        <v>28</v>
      </c>
      <c r="AB22" s="17">
        <v>22</v>
      </c>
      <c r="AC22" s="17">
        <v>27</v>
      </c>
      <c r="AD22" s="17">
        <v>30</v>
      </c>
      <c r="AE22" s="17">
        <v>43</v>
      </c>
      <c r="AF22" s="17">
        <v>30</v>
      </c>
      <c r="AG22" s="17">
        <v>37</v>
      </c>
      <c r="AH22" s="17">
        <v>40</v>
      </c>
      <c r="AI22" s="17">
        <v>48</v>
      </c>
      <c r="AJ22" s="17">
        <v>45</v>
      </c>
      <c r="AK22" s="17">
        <v>45</v>
      </c>
      <c r="AL22" s="17">
        <v>80</v>
      </c>
      <c r="AM22" s="17">
        <v>69</v>
      </c>
      <c r="AN22" s="17">
        <v>173</v>
      </c>
      <c r="AO22" s="17">
        <v>69</v>
      </c>
      <c r="AP22" s="17">
        <v>65</v>
      </c>
      <c r="AQ22" s="17">
        <v>78</v>
      </c>
      <c r="AR22" s="52">
        <v>340.75</v>
      </c>
      <c r="AS22" s="49">
        <f>SUM(AR22/AR23)</f>
        <v>5.6912605954319587E-2</v>
      </c>
    </row>
    <row r="23" spans="1:45" ht="13.5" thickBot="1" x14ac:dyDescent="0.25">
      <c r="A23" s="39" t="s">
        <v>0</v>
      </c>
      <c r="B23" s="40">
        <f>SUM(B5:B22)</f>
        <v>1623</v>
      </c>
      <c r="C23" s="40">
        <f t="shared" ref="C23:AS23" si="0">SUM(C5:C22)</f>
        <v>1638</v>
      </c>
      <c r="D23" s="40">
        <f t="shared" si="0"/>
        <v>1597</v>
      </c>
      <c r="E23" s="40">
        <f t="shared" si="0"/>
        <v>1449</v>
      </c>
      <c r="F23" s="40">
        <f t="shared" si="0"/>
        <v>1322</v>
      </c>
      <c r="G23" s="40">
        <f t="shared" si="0"/>
        <v>1280</v>
      </c>
      <c r="H23" s="40">
        <f t="shared" si="0"/>
        <v>1211</v>
      </c>
      <c r="I23" s="40">
        <f t="shared" si="0"/>
        <v>1180</v>
      </c>
      <c r="J23" s="40">
        <f t="shared" si="0"/>
        <v>1133</v>
      </c>
      <c r="K23" s="40">
        <f t="shared" si="0"/>
        <v>1167</v>
      </c>
      <c r="L23" s="40">
        <f t="shared" si="0"/>
        <v>1237</v>
      </c>
      <c r="M23" s="40">
        <f t="shared" si="0"/>
        <v>1241</v>
      </c>
      <c r="N23" s="40">
        <f t="shared" si="0"/>
        <v>1418</v>
      </c>
      <c r="O23" s="40">
        <f t="shared" si="0"/>
        <v>1372</v>
      </c>
      <c r="P23" s="40">
        <f t="shared" si="0"/>
        <v>1373</v>
      </c>
      <c r="Q23" s="40">
        <f t="shared" si="0"/>
        <v>1291</v>
      </c>
      <c r="R23" s="40">
        <f t="shared" si="0"/>
        <v>1227</v>
      </c>
      <c r="S23" s="40">
        <f t="shared" si="0"/>
        <v>1194</v>
      </c>
      <c r="T23" s="40">
        <f t="shared" si="0"/>
        <v>1173</v>
      </c>
      <c r="U23" s="40">
        <f t="shared" si="0"/>
        <v>1219</v>
      </c>
      <c r="V23" s="40">
        <f t="shared" si="0"/>
        <v>1217</v>
      </c>
      <c r="W23" s="40">
        <f t="shared" si="0"/>
        <v>1276</v>
      </c>
      <c r="X23" s="40">
        <f t="shared" si="0"/>
        <v>1392</v>
      </c>
      <c r="Y23" s="40">
        <f t="shared" si="0"/>
        <v>1445</v>
      </c>
      <c r="Z23" s="40">
        <f t="shared" si="0"/>
        <v>1580</v>
      </c>
      <c r="AA23" s="40">
        <f t="shared" si="0"/>
        <v>1624</v>
      </c>
      <c r="AB23" s="40">
        <f t="shared" si="0"/>
        <v>1645</v>
      </c>
      <c r="AC23" s="40">
        <f t="shared" si="0"/>
        <v>1596</v>
      </c>
      <c r="AD23" s="40">
        <f t="shared" si="0"/>
        <v>1618</v>
      </c>
      <c r="AE23" s="40">
        <f t="shared" si="0"/>
        <v>1592</v>
      </c>
      <c r="AF23" s="40">
        <f t="shared" si="0"/>
        <v>1615</v>
      </c>
      <c r="AG23" s="40">
        <f t="shared" si="0"/>
        <v>1662</v>
      </c>
      <c r="AH23" s="40">
        <f t="shared" si="0"/>
        <v>1613</v>
      </c>
      <c r="AI23" s="40">
        <f t="shared" si="0"/>
        <v>1706</v>
      </c>
      <c r="AJ23" s="40">
        <f t="shared" si="0"/>
        <v>1798</v>
      </c>
      <c r="AK23" s="40">
        <f t="shared" si="0"/>
        <v>1806</v>
      </c>
      <c r="AL23" s="40">
        <f t="shared" si="0"/>
        <v>2079</v>
      </c>
      <c r="AM23" s="40">
        <f t="shared" si="0"/>
        <v>2154</v>
      </c>
      <c r="AN23" s="40">
        <f t="shared" si="0"/>
        <v>2479</v>
      </c>
      <c r="AO23" s="40">
        <f t="shared" si="0"/>
        <v>2620</v>
      </c>
      <c r="AP23" s="40">
        <f t="shared" si="0"/>
        <v>2620</v>
      </c>
      <c r="AQ23" s="40">
        <f t="shared" si="0"/>
        <v>2605</v>
      </c>
      <c r="AR23" s="40">
        <f t="shared" si="0"/>
        <v>5987.2500000000009</v>
      </c>
      <c r="AS23" s="53">
        <f t="shared" si="0"/>
        <v>1</v>
      </c>
    </row>
    <row r="24" spans="1:45" ht="13.5" thickTop="1" x14ac:dyDescent="0.2"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</row>
    <row r="25" spans="1:45" x14ac:dyDescent="0.2">
      <c r="A25" s="16" t="s">
        <v>9</v>
      </c>
      <c r="B25" s="18"/>
      <c r="C25" s="18" t="s">
        <v>18</v>
      </c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</row>
    <row r="26" spans="1:45" x14ac:dyDescent="0.2">
      <c r="A26" s="17" t="s">
        <v>27</v>
      </c>
      <c r="B26" s="7">
        <v>8</v>
      </c>
      <c r="C26" s="7">
        <v>11</v>
      </c>
      <c r="D26" s="7">
        <v>8</v>
      </c>
      <c r="E26" s="7">
        <v>10</v>
      </c>
      <c r="F26" s="7">
        <v>14</v>
      </c>
      <c r="G26" s="7">
        <v>17</v>
      </c>
      <c r="H26" s="7">
        <v>17</v>
      </c>
      <c r="I26" s="7">
        <v>12</v>
      </c>
      <c r="J26" s="7">
        <v>13</v>
      </c>
      <c r="K26" s="7">
        <v>8</v>
      </c>
      <c r="L26" s="7">
        <v>12</v>
      </c>
      <c r="M26" s="7">
        <v>9</v>
      </c>
      <c r="N26" s="7">
        <v>12</v>
      </c>
      <c r="O26" s="7">
        <v>12</v>
      </c>
      <c r="P26" s="7">
        <v>14</v>
      </c>
      <c r="Q26" s="7">
        <v>19</v>
      </c>
      <c r="R26" s="7">
        <v>19</v>
      </c>
      <c r="S26" s="7">
        <v>17</v>
      </c>
      <c r="T26" s="7">
        <v>16</v>
      </c>
      <c r="U26" s="7">
        <v>17</v>
      </c>
      <c r="V26" s="7">
        <v>16</v>
      </c>
      <c r="W26" s="7">
        <v>16</v>
      </c>
      <c r="X26" s="7">
        <v>15</v>
      </c>
      <c r="Y26" s="7">
        <v>13</v>
      </c>
      <c r="Z26" s="7">
        <v>12</v>
      </c>
      <c r="AA26" s="7">
        <v>11</v>
      </c>
      <c r="AB26" s="7">
        <v>11</v>
      </c>
      <c r="AC26" s="7">
        <v>12</v>
      </c>
      <c r="AD26" s="7">
        <v>15</v>
      </c>
      <c r="AE26" s="7">
        <v>10</v>
      </c>
      <c r="AF26" s="7">
        <v>10</v>
      </c>
      <c r="AG26" s="7">
        <v>11</v>
      </c>
      <c r="AH26" s="7">
        <v>12</v>
      </c>
      <c r="AI26" s="7">
        <v>11</v>
      </c>
      <c r="AJ26" s="7">
        <v>9</v>
      </c>
      <c r="AK26" s="7">
        <v>8</v>
      </c>
      <c r="AL26" s="7">
        <v>9</v>
      </c>
      <c r="AM26" s="7">
        <v>10</v>
      </c>
      <c r="AN26" s="7">
        <v>9</v>
      </c>
      <c r="AO26" s="7">
        <v>11</v>
      </c>
      <c r="AP26" s="7">
        <v>12</v>
      </c>
      <c r="AQ26" s="7">
        <v>11</v>
      </c>
      <c r="AR26" s="47">
        <v>19.166666666666668</v>
      </c>
      <c r="AS26" s="49">
        <f>SUM(AR26/AR44)</f>
        <v>3.9911846877331812E-3</v>
      </c>
    </row>
    <row r="27" spans="1:45" x14ac:dyDescent="0.2">
      <c r="A27" s="17" t="s">
        <v>28</v>
      </c>
      <c r="B27" s="7">
        <v>53</v>
      </c>
      <c r="C27" s="7">
        <v>55</v>
      </c>
      <c r="D27" s="7">
        <v>51</v>
      </c>
      <c r="E27" s="7">
        <v>56</v>
      </c>
      <c r="F27" s="7">
        <v>56</v>
      </c>
      <c r="G27" s="7">
        <v>51</v>
      </c>
      <c r="H27" s="7">
        <v>50</v>
      </c>
      <c r="I27" s="7">
        <v>46</v>
      </c>
      <c r="J27" s="7">
        <v>45</v>
      </c>
      <c r="K27" s="7">
        <v>40</v>
      </c>
      <c r="L27" s="7">
        <v>42</v>
      </c>
      <c r="M27" s="7">
        <v>81</v>
      </c>
      <c r="N27" s="7">
        <v>73</v>
      </c>
      <c r="O27" s="7">
        <v>58</v>
      </c>
      <c r="P27" s="7">
        <v>55</v>
      </c>
      <c r="Q27" s="7">
        <v>53</v>
      </c>
      <c r="R27" s="7">
        <v>48</v>
      </c>
      <c r="S27" s="7">
        <v>44</v>
      </c>
      <c r="T27" s="7">
        <v>39</v>
      </c>
      <c r="U27" s="7">
        <v>34</v>
      </c>
      <c r="V27" s="7">
        <v>29</v>
      </c>
      <c r="W27" s="7">
        <v>27</v>
      </c>
      <c r="X27" s="7">
        <v>30</v>
      </c>
      <c r="Y27" s="7">
        <v>27</v>
      </c>
      <c r="Z27" s="7">
        <v>35</v>
      </c>
      <c r="AA27" s="7">
        <v>31</v>
      </c>
      <c r="AB27" s="7">
        <v>26</v>
      </c>
      <c r="AC27" s="7">
        <v>23</v>
      </c>
      <c r="AD27" s="7">
        <v>28</v>
      </c>
      <c r="AE27" s="7">
        <v>25</v>
      </c>
      <c r="AF27" s="7">
        <v>28</v>
      </c>
      <c r="AG27" s="7">
        <v>25</v>
      </c>
      <c r="AH27" s="7">
        <v>23</v>
      </c>
      <c r="AI27" s="7">
        <v>29</v>
      </c>
      <c r="AJ27" s="7">
        <v>26</v>
      </c>
      <c r="AK27" s="7">
        <v>28</v>
      </c>
      <c r="AL27" s="7">
        <v>32</v>
      </c>
      <c r="AM27" s="7">
        <v>30</v>
      </c>
      <c r="AN27" s="7">
        <v>36</v>
      </c>
      <c r="AO27" s="7">
        <v>47</v>
      </c>
      <c r="AP27" s="7">
        <v>45</v>
      </c>
      <c r="AQ27" s="7">
        <v>44</v>
      </c>
      <c r="AR27" s="47">
        <v>68.5</v>
      </c>
      <c r="AS27" s="49">
        <f>SUM(AR27/AR44)</f>
        <v>1.4264147014420324E-2</v>
      </c>
    </row>
    <row r="28" spans="1:45" x14ac:dyDescent="0.2">
      <c r="A28" s="17" t="s">
        <v>29</v>
      </c>
      <c r="B28" s="7">
        <v>102</v>
      </c>
      <c r="C28" s="7">
        <v>106</v>
      </c>
      <c r="D28" s="7">
        <v>108</v>
      </c>
      <c r="E28" s="7">
        <v>117</v>
      </c>
      <c r="F28" s="7">
        <v>107</v>
      </c>
      <c r="G28" s="7">
        <v>106</v>
      </c>
      <c r="H28" s="7">
        <v>106</v>
      </c>
      <c r="I28" s="7">
        <v>107</v>
      </c>
      <c r="J28" s="7">
        <v>96</v>
      </c>
      <c r="K28" s="7">
        <v>101</v>
      </c>
      <c r="L28" s="7">
        <v>102</v>
      </c>
      <c r="M28" s="7">
        <v>101</v>
      </c>
      <c r="N28" s="7">
        <v>104</v>
      </c>
      <c r="O28" s="7">
        <v>104</v>
      </c>
      <c r="P28" s="7">
        <v>102</v>
      </c>
      <c r="Q28" s="7">
        <v>108</v>
      </c>
      <c r="R28" s="7">
        <v>98</v>
      </c>
      <c r="S28" s="7">
        <v>108</v>
      </c>
      <c r="T28" s="7">
        <v>125</v>
      </c>
      <c r="U28" s="7">
        <v>107</v>
      </c>
      <c r="V28" s="7">
        <v>86</v>
      </c>
      <c r="W28" s="7">
        <v>90</v>
      </c>
      <c r="X28" s="7">
        <v>82</v>
      </c>
      <c r="Y28" s="7">
        <v>80</v>
      </c>
      <c r="Z28" s="7">
        <v>93</v>
      </c>
      <c r="AA28" s="7">
        <v>86</v>
      </c>
      <c r="AB28" s="7">
        <v>94</v>
      </c>
      <c r="AC28" s="7">
        <v>92</v>
      </c>
      <c r="AD28" s="7">
        <v>99</v>
      </c>
      <c r="AE28" s="7">
        <v>105</v>
      </c>
      <c r="AF28" s="7">
        <v>114</v>
      </c>
      <c r="AG28" s="7">
        <v>116</v>
      </c>
      <c r="AH28" s="7">
        <v>101</v>
      </c>
      <c r="AI28" s="7">
        <v>109</v>
      </c>
      <c r="AJ28" s="7">
        <v>111</v>
      </c>
      <c r="AK28" s="7">
        <v>121</v>
      </c>
      <c r="AL28" s="7">
        <v>129</v>
      </c>
      <c r="AM28" s="7">
        <v>134</v>
      </c>
      <c r="AN28" s="7">
        <v>143</v>
      </c>
      <c r="AO28" s="7">
        <v>140</v>
      </c>
      <c r="AP28" s="7">
        <v>142</v>
      </c>
      <c r="AQ28" s="7">
        <v>148</v>
      </c>
      <c r="AR28" s="47">
        <v>256</v>
      </c>
      <c r="AS28" s="49">
        <f>SUM(AR28/AR44)</f>
        <v>5.3308345046592744E-2</v>
      </c>
    </row>
    <row r="29" spans="1:45" x14ac:dyDescent="0.2">
      <c r="A29" s="17" t="s">
        <v>30</v>
      </c>
      <c r="B29" s="7">
        <v>5</v>
      </c>
      <c r="C29" s="7">
        <v>5</v>
      </c>
      <c r="D29" s="7">
        <v>5</v>
      </c>
      <c r="E29" s="7">
        <v>6</v>
      </c>
      <c r="F29" s="7">
        <v>6</v>
      </c>
      <c r="G29" s="7">
        <v>5</v>
      </c>
      <c r="H29" s="7">
        <v>5</v>
      </c>
      <c r="I29" s="7">
        <v>7</v>
      </c>
      <c r="J29" s="7">
        <v>6</v>
      </c>
      <c r="K29" s="7">
        <v>4</v>
      </c>
      <c r="L29" s="7">
        <v>4</v>
      </c>
      <c r="M29" s="7">
        <v>4</v>
      </c>
      <c r="N29" s="7">
        <v>4</v>
      </c>
      <c r="O29" s="7">
        <v>5</v>
      </c>
      <c r="P29" s="7">
        <v>7</v>
      </c>
      <c r="Q29" s="7">
        <v>7</v>
      </c>
      <c r="R29" s="7">
        <v>8</v>
      </c>
      <c r="S29" s="7">
        <v>6</v>
      </c>
      <c r="T29" s="7">
        <v>7</v>
      </c>
      <c r="U29" s="7">
        <v>9</v>
      </c>
      <c r="V29" s="7">
        <v>8</v>
      </c>
      <c r="W29" s="7">
        <v>9</v>
      </c>
      <c r="X29" s="7">
        <v>9</v>
      </c>
      <c r="Y29" s="7">
        <v>9</v>
      </c>
      <c r="Z29" s="7">
        <v>8</v>
      </c>
      <c r="AA29" s="7">
        <v>6</v>
      </c>
      <c r="AB29" s="7">
        <v>5</v>
      </c>
      <c r="AC29" s="7">
        <v>5</v>
      </c>
      <c r="AD29" s="7">
        <v>6</v>
      </c>
      <c r="AE29" s="7">
        <v>4</v>
      </c>
      <c r="AF29" s="7">
        <v>4</v>
      </c>
      <c r="AG29" s="7">
        <v>4</v>
      </c>
      <c r="AH29" s="7">
        <v>6</v>
      </c>
      <c r="AI29" s="7">
        <v>8</v>
      </c>
      <c r="AJ29" s="7">
        <v>11</v>
      </c>
      <c r="AK29" s="7">
        <v>10</v>
      </c>
      <c r="AL29" s="7">
        <v>12</v>
      </c>
      <c r="AM29" s="7">
        <v>11</v>
      </c>
      <c r="AN29" s="7">
        <v>9</v>
      </c>
      <c r="AO29" s="7">
        <v>6</v>
      </c>
      <c r="AP29" s="7">
        <v>7</v>
      </c>
      <c r="AQ29" s="7">
        <v>8</v>
      </c>
      <c r="AR29" s="47">
        <v>11</v>
      </c>
      <c r="AS29" s="49">
        <f>SUM(AR29/AR44)</f>
        <v>2.290592951220782E-3</v>
      </c>
    </row>
    <row r="30" spans="1:45" x14ac:dyDescent="0.2">
      <c r="A30" s="17" t="s">
        <v>31</v>
      </c>
      <c r="B30" s="7">
        <v>23</v>
      </c>
      <c r="C30" s="7">
        <v>18</v>
      </c>
      <c r="D30" s="7">
        <v>21</v>
      </c>
      <c r="E30" s="7">
        <v>22</v>
      </c>
      <c r="F30" s="7">
        <v>19</v>
      </c>
      <c r="G30" s="7">
        <v>21</v>
      </c>
      <c r="H30" s="7">
        <v>23</v>
      </c>
      <c r="I30" s="7">
        <v>24</v>
      </c>
      <c r="J30" s="7">
        <v>24</v>
      </c>
      <c r="K30" s="7">
        <v>22</v>
      </c>
      <c r="L30" s="7">
        <v>23</v>
      </c>
      <c r="M30" s="7">
        <v>21</v>
      </c>
      <c r="N30" s="7">
        <v>17</v>
      </c>
      <c r="O30" s="7">
        <v>14</v>
      </c>
      <c r="P30" s="7">
        <v>16</v>
      </c>
      <c r="Q30" s="7">
        <v>13</v>
      </c>
      <c r="R30" s="7">
        <v>15</v>
      </c>
      <c r="S30" s="7">
        <v>12</v>
      </c>
      <c r="T30" s="7">
        <v>14</v>
      </c>
      <c r="U30" s="7">
        <v>17</v>
      </c>
      <c r="V30" s="7">
        <v>14</v>
      </c>
      <c r="W30" s="7">
        <v>13</v>
      </c>
      <c r="X30" s="7">
        <v>16</v>
      </c>
      <c r="Y30" s="7">
        <v>17</v>
      </c>
      <c r="Z30" s="7">
        <v>21</v>
      </c>
      <c r="AA30" s="7">
        <v>14</v>
      </c>
      <c r="AB30" s="7">
        <v>13</v>
      </c>
      <c r="AC30" s="7">
        <v>15</v>
      </c>
      <c r="AD30" s="7">
        <v>14</v>
      </c>
      <c r="AE30" s="7">
        <v>12</v>
      </c>
      <c r="AF30" s="7">
        <v>14</v>
      </c>
      <c r="AG30" s="7">
        <v>12</v>
      </c>
      <c r="AH30" s="7">
        <v>11</v>
      </c>
      <c r="AI30" s="7">
        <v>16</v>
      </c>
      <c r="AJ30" s="7">
        <v>21</v>
      </c>
      <c r="AK30" s="7">
        <v>22</v>
      </c>
      <c r="AL30" s="7">
        <v>20</v>
      </c>
      <c r="AM30" s="7">
        <v>24</v>
      </c>
      <c r="AN30" s="7">
        <v>24</v>
      </c>
      <c r="AO30" s="7">
        <v>22</v>
      </c>
      <c r="AP30" s="7">
        <v>19</v>
      </c>
      <c r="AQ30" s="7">
        <v>23</v>
      </c>
      <c r="AR30" s="47">
        <v>60.666666666666664</v>
      </c>
      <c r="AS30" s="49">
        <f>SUM(AR30/AR44)</f>
        <v>1.2632967185520675E-2</v>
      </c>
    </row>
    <row r="31" spans="1:45" x14ac:dyDescent="0.2">
      <c r="A31" s="17" t="s">
        <v>32</v>
      </c>
      <c r="B31" s="7">
        <v>357</v>
      </c>
      <c r="C31" s="7">
        <v>352</v>
      </c>
      <c r="D31" s="7">
        <v>352</v>
      </c>
      <c r="E31" s="7">
        <v>373</v>
      </c>
      <c r="F31" s="7">
        <v>380</v>
      </c>
      <c r="G31" s="7">
        <v>359</v>
      </c>
      <c r="H31" s="7">
        <v>333</v>
      </c>
      <c r="I31" s="7">
        <v>327</v>
      </c>
      <c r="J31" s="7">
        <v>274</v>
      </c>
      <c r="K31" s="7">
        <v>272</v>
      </c>
      <c r="L31" s="7">
        <v>267</v>
      </c>
      <c r="M31" s="7">
        <v>273</v>
      </c>
      <c r="N31" s="7">
        <v>304</v>
      </c>
      <c r="O31" s="7">
        <v>298</v>
      </c>
      <c r="P31" s="7">
        <v>300</v>
      </c>
      <c r="Q31" s="7">
        <v>287</v>
      </c>
      <c r="R31" s="7">
        <v>271</v>
      </c>
      <c r="S31" s="7">
        <v>272</v>
      </c>
      <c r="T31" s="7">
        <v>282</v>
      </c>
      <c r="U31" s="7">
        <v>271</v>
      </c>
      <c r="V31" s="7">
        <v>239</v>
      </c>
      <c r="W31" s="7">
        <v>275</v>
      </c>
      <c r="X31" s="7">
        <v>258</v>
      </c>
      <c r="Y31" s="7">
        <v>267</v>
      </c>
      <c r="Z31" s="7">
        <v>272</v>
      </c>
      <c r="AA31" s="7">
        <v>281</v>
      </c>
      <c r="AB31" s="7">
        <v>300</v>
      </c>
      <c r="AC31" s="7">
        <v>293</v>
      </c>
      <c r="AD31" s="7">
        <v>308</v>
      </c>
      <c r="AE31" s="7">
        <v>307</v>
      </c>
      <c r="AF31" s="7">
        <v>318</v>
      </c>
      <c r="AG31" s="7">
        <v>295</v>
      </c>
      <c r="AH31" s="7">
        <v>296</v>
      </c>
      <c r="AI31" s="7">
        <v>290</v>
      </c>
      <c r="AJ31" s="7">
        <v>291</v>
      </c>
      <c r="AK31" s="7">
        <v>307</v>
      </c>
      <c r="AL31" s="7">
        <v>337</v>
      </c>
      <c r="AM31" s="7">
        <v>363</v>
      </c>
      <c r="AN31" s="7">
        <v>395</v>
      </c>
      <c r="AO31" s="7">
        <v>399</v>
      </c>
      <c r="AP31" s="7">
        <v>408</v>
      </c>
      <c r="AQ31" s="7">
        <v>405</v>
      </c>
      <c r="AR31" s="47">
        <v>708.33333333333337</v>
      </c>
      <c r="AS31" s="49">
        <f>SUM(AR31/AR44)</f>
        <v>0.14750030367709582</v>
      </c>
    </row>
    <row r="32" spans="1:45" x14ac:dyDescent="0.2">
      <c r="A32" s="17" t="s">
        <v>33</v>
      </c>
      <c r="B32" s="7">
        <v>27</v>
      </c>
      <c r="C32" s="7">
        <v>20</v>
      </c>
      <c r="D32" s="7">
        <v>11</v>
      </c>
      <c r="E32" s="7">
        <v>8</v>
      </c>
      <c r="F32" s="7">
        <v>2</v>
      </c>
      <c r="G32" s="7">
        <v>2</v>
      </c>
      <c r="H32" s="7">
        <v>4</v>
      </c>
      <c r="I32" s="7">
        <v>5</v>
      </c>
      <c r="J32" s="7">
        <v>6</v>
      </c>
      <c r="K32" s="7">
        <v>13</v>
      </c>
      <c r="L32" s="7">
        <v>24</v>
      </c>
      <c r="M32" s="7">
        <v>25</v>
      </c>
      <c r="N32" s="7">
        <v>23</v>
      </c>
      <c r="O32" s="7">
        <v>16</v>
      </c>
      <c r="P32" s="7">
        <v>6</v>
      </c>
      <c r="Q32" s="7">
        <v>5</v>
      </c>
      <c r="R32" s="7">
        <v>3</v>
      </c>
      <c r="S32" s="7">
        <v>4</v>
      </c>
      <c r="T32" s="7">
        <v>4</v>
      </c>
      <c r="U32" s="7">
        <v>6</v>
      </c>
      <c r="V32" s="7">
        <v>10</v>
      </c>
      <c r="W32" s="7">
        <v>26</v>
      </c>
      <c r="X32" s="7">
        <v>33</v>
      </c>
      <c r="Y32" s="7">
        <v>32</v>
      </c>
      <c r="Z32" s="7">
        <v>30</v>
      </c>
      <c r="AA32" s="7">
        <v>30</v>
      </c>
      <c r="AB32" s="7">
        <v>15</v>
      </c>
      <c r="AC32" s="7">
        <v>9</v>
      </c>
      <c r="AD32" s="7">
        <v>7</v>
      </c>
      <c r="AE32" s="7">
        <v>8</v>
      </c>
      <c r="AF32" s="7">
        <v>7</v>
      </c>
      <c r="AG32" s="7">
        <v>7</v>
      </c>
      <c r="AH32" s="7">
        <v>8</v>
      </c>
      <c r="AI32" s="7">
        <v>9</v>
      </c>
      <c r="AJ32" s="7">
        <v>31</v>
      </c>
      <c r="AK32" s="7">
        <v>31</v>
      </c>
      <c r="AL32" s="7">
        <v>36</v>
      </c>
      <c r="AM32" s="7">
        <v>34</v>
      </c>
      <c r="AN32" s="7">
        <v>51</v>
      </c>
      <c r="AO32" s="7">
        <v>43</v>
      </c>
      <c r="AP32" s="7">
        <v>38</v>
      </c>
      <c r="AQ32" s="7">
        <v>39</v>
      </c>
      <c r="AR32" s="47">
        <v>265.83333333333331</v>
      </c>
      <c r="AS32" s="49">
        <f>SUM(AR32/AR44)</f>
        <v>5.5355996321168895E-2</v>
      </c>
    </row>
    <row r="33" spans="1:49" x14ac:dyDescent="0.2">
      <c r="A33" s="17" t="s">
        <v>34</v>
      </c>
      <c r="B33" s="7">
        <v>78</v>
      </c>
      <c r="C33" s="7">
        <v>84</v>
      </c>
      <c r="D33" s="7">
        <v>85</v>
      </c>
      <c r="E33" s="7">
        <v>88</v>
      </c>
      <c r="F33" s="7">
        <v>87</v>
      </c>
      <c r="G33" s="7">
        <v>82</v>
      </c>
      <c r="H33" s="7">
        <v>81</v>
      </c>
      <c r="I33" s="7">
        <v>77</v>
      </c>
      <c r="J33" s="7">
        <v>77</v>
      </c>
      <c r="K33" s="7">
        <v>74</v>
      </c>
      <c r="L33" s="7">
        <v>81</v>
      </c>
      <c r="M33" s="7">
        <v>77</v>
      </c>
      <c r="N33" s="7">
        <v>73</v>
      </c>
      <c r="O33" s="7">
        <v>81</v>
      </c>
      <c r="P33" s="7">
        <v>88</v>
      </c>
      <c r="Q33" s="7">
        <v>73</v>
      </c>
      <c r="R33" s="7">
        <v>76</v>
      </c>
      <c r="S33" s="7">
        <v>78</v>
      </c>
      <c r="T33" s="7">
        <v>85</v>
      </c>
      <c r="U33" s="7">
        <v>80</v>
      </c>
      <c r="V33" s="7">
        <v>77</v>
      </c>
      <c r="W33" s="7">
        <v>82</v>
      </c>
      <c r="X33" s="7">
        <v>83</v>
      </c>
      <c r="Y33" s="7">
        <v>90</v>
      </c>
      <c r="Z33" s="7">
        <v>103</v>
      </c>
      <c r="AA33" s="7">
        <v>112</v>
      </c>
      <c r="AB33" s="7">
        <v>123</v>
      </c>
      <c r="AC33" s="7">
        <v>119</v>
      </c>
      <c r="AD33" s="7">
        <v>119</v>
      </c>
      <c r="AE33" s="7">
        <v>121</v>
      </c>
      <c r="AF33" s="7">
        <v>118</v>
      </c>
      <c r="AG33" s="7">
        <v>116</v>
      </c>
      <c r="AH33" s="7">
        <v>118</v>
      </c>
      <c r="AI33" s="7">
        <v>130</v>
      </c>
      <c r="AJ33" s="7">
        <v>135</v>
      </c>
      <c r="AK33" s="7">
        <v>140</v>
      </c>
      <c r="AL33" s="7">
        <v>142</v>
      </c>
      <c r="AM33" s="7">
        <v>154</v>
      </c>
      <c r="AN33" s="7">
        <v>162</v>
      </c>
      <c r="AO33" s="7">
        <v>177</v>
      </c>
      <c r="AP33" s="7">
        <v>183</v>
      </c>
      <c r="AQ33" s="7">
        <v>179</v>
      </c>
      <c r="AR33" s="47">
        <v>550.5</v>
      </c>
      <c r="AS33" s="49">
        <f>SUM(AR33/AR44)</f>
        <v>0.11463376542245822</v>
      </c>
    </row>
    <row r="34" spans="1:49" x14ac:dyDescent="0.2">
      <c r="A34" s="17" t="s">
        <v>35</v>
      </c>
      <c r="B34" s="7">
        <v>119</v>
      </c>
      <c r="C34" s="7">
        <v>116</v>
      </c>
      <c r="D34" s="7">
        <v>112</v>
      </c>
      <c r="E34" s="7">
        <v>122</v>
      </c>
      <c r="F34" s="7">
        <v>121</v>
      </c>
      <c r="G34" s="7">
        <v>126</v>
      </c>
      <c r="H34" s="7">
        <v>133</v>
      </c>
      <c r="I34" s="7">
        <v>116</v>
      </c>
      <c r="J34" s="7">
        <v>96</v>
      </c>
      <c r="K34" s="7">
        <v>94</v>
      </c>
      <c r="L34" s="7">
        <v>97</v>
      </c>
      <c r="M34" s="7">
        <v>101</v>
      </c>
      <c r="N34" s="7">
        <v>105</v>
      </c>
      <c r="O34" s="7">
        <v>104</v>
      </c>
      <c r="P34" s="7">
        <v>111</v>
      </c>
      <c r="Q34" s="7">
        <v>94</v>
      </c>
      <c r="R34" s="7">
        <v>106</v>
      </c>
      <c r="S34" s="7">
        <v>102</v>
      </c>
      <c r="T34" s="7">
        <v>97</v>
      </c>
      <c r="U34" s="7">
        <v>89</v>
      </c>
      <c r="V34" s="7">
        <v>83</v>
      </c>
      <c r="W34" s="7">
        <v>76</v>
      </c>
      <c r="X34" s="7">
        <v>82</v>
      </c>
      <c r="Y34" s="7">
        <v>92</v>
      </c>
      <c r="Z34" s="7">
        <v>87</v>
      </c>
      <c r="AA34" s="7">
        <v>95</v>
      </c>
      <c r="AB34" s="7">
        <v>104</v>
      </c>
      <c r="AC34" s="7">
        <v>106</v>
      </c>
      <c r="AD34" s="7">
        <v>115</v>
      </c>
      <c r="AE34" s="7">
        <v>124</v>
      </c>
      <c r="AF34" s="7">
        <v>124</v>
      </c>
      <c r="AG34" s="7">
        <v>108</v>
      </c>
      <c r="AH34" s="7">
        <v>104</v>
      </c>
      <c r="AI34" s="7">
        <v>103</v>
      </c>
      <c r="AJ34" s="7">
        <v>114</v>
      </c>
      <c r="AK34" s="7">
        <v>125</v>
      </c>
      <c r="AL34" s="7">
        <v>134</v>
      </c>
      <c r="AM34" s="7">
        <v>135</v>
      </c>
      <c r="AN34" s="7">
        <v>142</v>
      </c>
      <c r="AO34" s="7">
        <v>157</v>
      </c>
      <c r="AP34" s="7">
        <v>158</v>
      </c>
      <c r="AQ34" s="7">
        <v>163</v>
      </c>
      <c r="AR34" s="47">
        <v>373.16666666666669</v>
      </c>
      <c r="AS34" s="49">
        <f>SUM(AR34/AR44)</f>
        <v>7.7706630572474705E-2</v>
      </c>
    </row>
    <row r="35" spans="1:49" x14ac:dyDescent="0.2">
      <c r="A35" s="17" t="s">
        <v>36</v>
      </c>
      <c r="B35" s="7">
        <v>38</v>
      </c>
      <c r="C35" s="7">
        <v>33</v>
      </c>
      <c r="D35" s="7">
        <v>34</v>
      </c>
      <c r="E35" s="7">
        <v>34</v>
      </c>
      <c r="F35" s="7">
        <v>39</v>
      </c>
      <c r="G35" s="7">
        <v>47</v>
      </c>
      <c r="H35" s="7">
        <v>38</v>
      </c>
      <c r="I35" s="7">
        <v>36</v>
      </c>
      <c r="J35" s="7">
        <v>44</v>
      </c>
      <c r="K35" s="7">
        <v>50</v>
      </c>
      <c r="L35" s="7">
        <v>48</v>
      </c>
      <c r="M35" s="7">
        <v>50</v>
      </c>
      <c r="N35" s="7">
        <v>51</v>
      </c>
      <c r="O35" s="7">
        <v>46</v>
      </c>
      <c r="P35" s="7">
        <v>56</v>
      </c>
      <c r="Q35" s="7">
        <v>52</v>
      </c>
      <c r="R35" s="7">
        <v>54</v>
      </c>
      <c r="S35" s="7">
        <v>50</v>
      </c>
      <c r="T35" s="7">
        <v>49</v>
      </c>
      <c r="U35" s="7">
        <v>47</v>
      </c>
      <c r="V35" s="7">
        <v>50</v>
      </c>
      <c r="W35" s="7">
        <v>53</v>
      </c>
      <c r="X35" s="7">
        <v>61</v>
      </c>
      <c r="Y35" s="7">
        <v>60</v>
      </c>
      <c r="Z35" s="7">
        <v>65</v>
      </c>
      <c r="AA35" s="7">
        <v>65</v>
      </c>
      <c r="AB35" s="7">
        <v>64</v>
      </c>
      <c r="AC35" s="7">
        <v>70</v>
      </c>
      <c r="AD35" s="7">
        <v>58</v>
      </c>
      <c r="AE35" s="7">
        <v>58</v>
      </c>
      <c r="AF35" s="7">
        <v>60</v>
      </c>
      <c r="AG35" s="7">
        <v>60</v>
      </c>
      <c r="AH35" s="7">
        <v>52</v>
      </c>
      <c r="AI35" s="7">
        <v>61</v>
      </c>
      <c r="AJ35" s="7">
        <v>86</v>
      </c>
      <c r="AK35" s="7">
        <v>90</v>
      </c>
      <c r="AL35" s="7">
        <v>108</v>
      </c>
      <c r="AM35" s="7">
        <v>133</v>
      </c>
      <c r="AN35" s="7">
        <v>154</v>
      </c>
      <c r="AO35" s="7">
        <v>363</v>
      </c>
      <c r="AP35" s="7">
        <v>332</v>
      </c>
      <c r="AQ35" s="7">
        <v>318</v>
      </c>
      <c r="AR35" s="47">
        <v>388.25</v>
      </c>
      <c r="AS35" s="49">
        <f>SUM(AR35/AR44)</f>
        <v>8.0847519391951686E-2</v>
      </c>
    </row>
    <row r="36" spans="1:49" x14ac:dyDescent="0.2">
      <c r="A36" s="17" t="s">
        <v>37</v>
      </c>
      <c r="B36" s="7">
        <v>71</v>
      </c>
      <c r="C36" s="7">
        <v>77</v>
      </c>
      <c r="D36" s="7">
        <v>68</v>
      </c>
      <c r="E36" s="7">
        <v>81</v>
      </c>
      <c r="F36" s="7">
        <v>81</v>
      </c>
      <c r="G36" s="7">
        <v>84</v>
      </c>
      <c r="H36" s="7">
        <v>77</v>
      </c>
      <c r="I36" s="7">
        <v>78</v>
      </c>
      <c r="J36" s="7">
        <v>85</v>
      </c>
      <c r="K36" s="7">
        <v>81</v>
      </c>
      <c r="L36" s="7">
        <v>81</v>
      </c>
      <c r="M36" s="7">
        <v>75</v>
      </c>
      <c r="N36" s="7">
        <v>79</v>
      </c>
      <c r="O36" s="7">
        <v>76</v>
      </c>
      <c r="P36" s="7">
        <v>77</v>
      </c>
      <c r="Q36" s="7">
        <v>70</v>
      </c>
      <c r="R36" s="7">
        <v>71</v>
      </c>
      <c r="S36" s="7">
        <v>66</v>
      </c>
      <c r="T36" s="7">
        <v>72</v>
      </c>
      <c r="U36" s="7">
        <v>68</v>
      </c>
      <c r="V36" s="7">
        <v>64</v>
      </c>
      <c r="W36" s="7">
        <v>59</v>
      </c>
      <c r="X36" s="7">
        <v>58</v>
      </c>
      <c r="Y36" s="7">
        <v>57</v>
      </c>
      <c r="Z36" s="7">
        <v>53</v>
      </c>
      <c r="AA36" s="7">
        <v>58</v>
      </c>
      <c r="AB36" s="7">
        <v>53</v>
      </c>
      <c r="AC36" s="7">
        <v>54</v>
      </c>
      <c r="AD36" s="7">
        <v>56</v>
      </c>
      <c r="AE36" s="7">
        <v>60</v>
      </c>
      <c r="AF36" s="7">
        <v>57</v>
      </c>
      <c r="AG36" s="7">
        <v>60</v>
      </c>
      <c r="AH36" s="7">
        <v>52</v>
      </c>
      <c r="AI36" s="7">
        <v>63</v>
      </c>
      <c r="AJ36" s="7">
        <v>62</v>
      </c>
      <c r="AK36" s="7">
        <v>59</v>
      </c>
      <c r="AL36" s="7">
        <v>73</v>
      </c>
      <c r="AM36" s="7">
        <v>73</v>
      </c>
      <c r="AN36" s="7">
        <v>81</v>
      </c>
      <c r="AO36" s="7">
        <v>84</v>
      </c>
      <c r="AP36" s="7">
        <v>88</v>
      </c>
      <c r="AQ36" s="7">
        <v>86</v>
      </c>
      <c r="AR36" s="47">
        <v>121.91666666666667</v>
      </c>
      <c r="AS36" s="49">
        <f>SUM(AR36/AR44)</f>
        <v>2.5387405209363667E-2</v>
      </c>
    </row>
    <row r="37" spans="1:49" x14ac:dyDescent="0.2">
      <c r="A37" s="17" t="s">
        <v>38</v>
      </c>
      <c r="B37" s="7">
        <v>74</v>
      </c>
      <c r="C37" s="7">
        <v>76</v>
      </c>
      <c r="D37" s="7">
        <v>69</v>
      </c>
      <c r="E37" s="7">
        <v>68</v>
      </c>
      <c r="F37" s="7">
        <v>56</v>
      </c>
      <c r="G37" s="7">
        <v>56</v>
      </c>
      <c r="H37" s="7">
        <v>56</v>
      </c>
      <c r="I37" s="7">
        <v>61</v>
      </c>
      <c r="J37" s="7">
        <v>56</v>
      </c>
      <c r="K37" s="7">
        <v>58</v>
      </c>
      <c r="L37" s="7">
        <v>58</v>
      </c>
      <c r="M37" s="7">
        <v>57</v>
      </c>
      <c r="N37" s="7">
        <v>56</v>
      </c>
      <c r="O37" s="7">
        <v>52</v>
      </c>
      <c r="P37" s="7">
        <v>43</v>
      </c>
      <c r="Q37" s="7">
        <v>41</v>
      </c>
      <c r="R37" s="7">
        <v>40</v>
      </c>
      <c r="S37" s="7">
        <v>43</v>
      </c>
      <c r="T37" s="7">
        <v>47</v>
      </c>
      <c r="U37" s="7">
        <v>45</v>
      </c>
      <c r="V37" s="7">
        <v>40</v>
      </c>
      <c r="W37" s="7">
        <v>38</v>
      </c>
      <c r="X37" s="7">
        <v>41</v>
      </c>
      <c r="Y37" s="7">
        <v>36</v>
      </c>
      <c r="Z37" s="7">
        <v>35</v>
      </c>
      <c r="AA37" s="7">
        <v>35</v>
      </c>
      <c r="AB37" s="7">
        <v>33</v>
      </c>
      <c r="AC37" s="7">
        <v>35</v>
      </c>
      <c r="AD37" s="7">
        <v>33</v>
      </c>
      <c r="AE37" s="7">
        <v>29</v>
      </c>
      <c r="AF37" s="7">
        <v>36</v>
      </c>
      <c r="AG37" s="7">
        <v>39</v>
      </c>
      <c r="AH37" s="7">
        <v>42</v>
      </c>
      <c r="AI37" s="7">
        <v>41</v>
      </c>
      <c r="AJ37" s="7">
        <v>43</v>
      </c>
      <c r="AK37" s="7">
        <v>39</v>
      </c>
      <c r="AL37" s="7">
        <v>40</v>
      </c>
      <c r="AM37" s="7">
        <v>32</v>
      </c>
      <c r="AN37" s="7">
        <v>47</v>
      </c>
      <c r="AO37" s="7">
        <v>52</v>
      </c>
      <c r="AP37" s="7">
        <v>56</v>
      </c>
      <c r="AQ37" s="7">
        <v>56</v>
      </c>
      <c r="AR37" s="47">
        <v>109.75</v>
      </c>
      <c r="AS37" s="49">
        <f>SUM(AR37/AR44)</f>
        <v>2.2853870581498258E-2</v>
      </c>
    </row>
    <row r="38" spans="1:49" x14ac:dyDescent="0.2">
      <c r="A38" s="17" t="s">
        <v>39</v>
      </c>
      <c r="B38" s="7">
        <v>20</v>
      </c>
      <c r="C38" s="7">
        <v>17</v>
      </c>
      <c r="D38" s="7">
        <v>17</v>
      </c>
      <c r="E38" s="7">
        <v>15</v>
      </c>
      <c r="F38" s="7">
        <v>18</v>
      </c>
      <c r="G38" s="7">
        <v>21</v>
      </c>
      <c r="H38" s="7">
        <v>17</v>
      </c>
      <c r="I38" s="7">
        <v>15</v>
      </c>
      <c r="J38" s="7">
        <v>14</v>
      </c>
      <c r="K38" s="7">
        <v>13</v>
      </c>
      <c r="L38" s="7">
        <v>14</v>
      </c>
      <c r="M38" s="7">
        <v>16</v>
      </c>
      <c r="N38" s="7">
        <v>18</v>
      </c>
      <c r="O38" s="7">
        <v>16</v>
      </c>
      <c r="P38" s="7">
        <v>18</v>
      </c>
      <c r="Q38" s="7">
        <v>19</v>
      </c>
      <c r="R38" s="7">
        <v>25</v>
      </c>
      <c r="S38" s="7">
        <v>26</v>
      </c>
      <c r="T38" s="7">
        <v>28</v>
      </c>
      <c r="U38" s="7">
        <v>26</v>
      </c>
      <c r="V38" s="7">
        <v>24</v>
      </c>
      <c r="W38" s="7">
        <v>23</v>
      </c>
      <c r="X38" s="7">
        <v>23</v>
      </c>
      <c r="Y38" s="7">
        <v>21</v>
      </c>
      <c r="Z38" s="7">
        <v>24</v>
      </c>
      <c r="AA38" s="7">
        <v>26</v>
      </c>
      <c r="AB38" s="7">
        <v>21</v>
      </c>
      <c r="AC38" s="7">
        <v>22</v>
      </c>
      <c r="AD38" s="7">
        <v>25</v>
      </c>
      <c r="AE38" s="7">
        <v>23</v>
      </c>
      <c r="AF38" s="7">
        <v>20</v>
      </c>
      <c r="AG38" s="7">
        <v>17</v>
      </c>
      <c r="AH38" s="7">
        <v>17</v>
      </c>
      <c r="AI38" s="7">
        <v>19</v>
      </c>
      <c r="AJ38" s="7">
        <v>18</v>
      </c>
      <c r="AK38" s="7">
        <v>20</v>
      </c>
      <c r="AL38" s="7">
        <v>22</v>
      </c>
      <c r="AM38" s="7">
        <v>26</v>
      </c>
      <c r="AN38" s="7">
        <v>28</v>
      </c>
      <c r="AO38" s="7">
        <v>26</v>
      </c>
      <c r="AP38" s="7">
        <v>30</v>
      </c>
      <c r="AQ38" s="7">
        <v>29</v>
      </c>
      <c r="AR38" s="47">
        <v>66.916666666666671</v>
      </c>
      <c r="AS38" s="49">
        <f>SUM(AR38/AR44)</f>
        <v>1.3934440453259757E-2</v>
      </c>
    </row>
    <row r="39" spans="1:49" x14ac:dyDescent="0.2">
      <c r="A39" s="17" t="s">
        <v>40</v>
      </c>
      <c r="B39" s="7">
        <v>72</v>
      </c>
      <c r="C39" s="7">
        <v>71</v>
      </c>
      <c r="D39" s="7">
        <v>74</v>
      </c>
      <c r="E39" s="7">
        <v>78</v>
      </c>
      <c r="F39" s="7">
        <v>69</v>
      </c>
      <c r="G39" s="7">
        <v>76</v>
      </c>
      <c r="H39" s="7">
        <v>78</v>
      </c>
      <c r="I39" s="7">
        <v>73</v>
      </c>
      <c r="J39" s="7">
        <v>76</v>
      </c>
      <c r="K39" s="7">
        <v>68</v>
      </c>
      <c r="L39" s="7">
        <v>69</v>
      </c>
      <c r="M39" s="7">
        <v>66</v>
      </c>
      <c r="N39" s="7">
        <v>65</v>
      </c>
      <c r="O39" s="7">
        <v>68</v>
      </c>
      <c r="P39" s="7">
        <v>64</v>
      </c>
      <c r="Q39" s="7">
        <v>63</v>
      </c>
      <c r="R39" s="7">
        <v>68</v>
      </c>
      <c r="S39" s="7">
        <v>62</v>
      </c>
      <c r="T39" s="7">
        <v>58</v>
      </c>
      <c r="U39" s="7">
        <v>60</v>
      </c>
      <c r="V39" s="7">
        <v>60</v>
      </c>
      <c r="W39" s="7">
        <v>57</v>
      </c>
      <c r="X39" s="7">
        <v>58</v>
      </c>
      <c r="Y39" s="7">
        <v>65</v>
      </c>
      <c r="Z39" s="7">
        <v>64</v>
      </c>
      <c r="AA39" s="7">
        <v>53</v>
      </c>
      <c r="AB39" s="7">
        <v>53</v>
      </c>
      <c r="AC39" s="7">
        <v>47</v>
      </c>
      <c r="AD39" s="7">
        <v>48</v>
      </c>
      <c r="AE39" s="7">
        <v>42</v>
      </c>
      <c r="AF39" s="7">
        <v>44</v>
      </c>
      <c r="AG39" s="7">
        <v>39</v>
      </c>
      <c r="AH39" s="7">
        <v>38</v>
      </c>
      <c r="AI39" s="7">
        <v>36</v>
      </c>
      <c r="AJ39" s="7">
        <v>44</v>
      </c>
      <c r="AK39" s="7">
        <v>48</v>
      </c>
      <c r="AL39" s="7">
        <v>53</v>
      </c>
      <c r="AM39" s="7">
        <v>51</v>
      </c>
      <c r="AN39" s="7">
        <v>60</v>
      </c>
      <c r="AO39" s="7">
        <v>66</v>
      </c>
      <c r="AP39" s="7">
        <v>68</v>
      </c>
      <c r="AQ39" s="7">
        <v>68</v>
      </c>
      <c r="AR39" s="47">
        <v>175.58333333333334</v>
      </c>
      <c r="AS39" s="49">
        <f>SUM(AR39/AR44)</f>
        <v>3.6562722335016576E-2</v>
      </c>
    </row>
    <row r="40" spans="1:49" x14ac:dyDescent="0.2">
      <c r="A40" s="17" t="s">
        <v>41</v>
      </c>
      <c r="B40" s="7">
        <v>115</v>
      </c>
      <c r="C40" s="7">
        <v>103</v>
      </c>
      <c r="D40" s="7">
        <v>102</v>
      </c>
      <c r="E40" s="7">
        <v>116</v>
      </c>
      <c r="F40" s="7">
        <v>115</v>
      </c>
      <c r="G40" s="7">
        <v>120</v>
      </c>
      <c r="H40" s="7">
        <v>134</v>
      </c>
      <c r="I40" s="7">
        <v>118</v>
      </c>
      <c r="J40" s="7">
        <v>101</v>
      </c>
      <c r="K40" s="7">
        <v>100</v>
      </c>
      <c r="L40" s="7">
        <v>102</v>
      </c>
      <c r="M40" s="7">
        <v>106</v>
      </c>
      <c r="N40" s="7">
        <v>118</v>
      </c>
      <c r="O40" s="7">
        <v>115</v>
      </c>
      <c r="P40" s="7">
        <v>120</v>
      </c>
      <c r="Q40" s="7">
        <v>109</v>
      </c>
      <c r="R40" s="7">
        <v>102</v>
      </c>
      <c r="S40" s="7">
        <v>107</v>
      </c>
      <c r="T40" s="7">
        <v>108</v>
      </c>
      <c r="U40" s="7">
        <v>106</v>
      </c>
      <c r="V40" s="7">
        <v>92</v>
      </c>
      <c r="W40" s="7">
        <v>97</v>
      </c>
      <c r="X40" s="7">
        <v>91</v>
      </c>
      <c r="Y40" s="7">
        <v>91</v>
      </c>
      <c r="Z40" s="7">
        <v>86</v>
      </c>
      <c r="AA40" s="7">
        <v>88</v>
      </c>
      <c r="AB40" s="7">
        <v>88</v>
      </c>
      <c r="AC40" s="7">
        <v>93</v>
      </c>
      <c r="AD40" s="7">
        <v>97</v>
      </c>
      <c r="AE40" s="7">
        <v>109</v>
      </c>
      <c r="AF40" s="7">
        <v>115</v>
      </c>
      <c r="AG40" s="7">
        <v>112</v>
      </c>
      <c r="AH40" s="7">
        <v>97</v>
      </c>
      <c r="AI40" s="7">
        <v>108</v>
      </c>
      <c r="AJ40" s="7">
        <v>111</v>
      </c>
      <c r="AK40" s="7">
        <v>119</v>
      </c>
      <c r="AL40" s="7">
        <v>122</v>
      </c>
      <c r="AM40" s="7">
        <v>125</v>
      </c>
      <c r="AN40" s="7">
        <v>138</v>
      </c>
      <c r="AO40" s="7">
        <v>141</v>
      </c>
      <c r="AP40" s="7">
        <v>145</v>
      </c>
      <c r="AQ40" s="7">
        <v>159</v>
      </c>
      <c r="AR40" s="47">
        <v>250.33333333333334</v>
      </c>
      <c r="AS40" s="49">
        <f>SUM(AR40/AR44)</f>
        <v>5.2128342617175978E-2</v>
      </c>
    </row>
    <row r="41" spans="1:49" x14ac:dyDescent="0.2">
      <c r="A41" s="17" t="s">
        <v>42</v>
      </c>
      <c r="B41" s="7">
        <v>305</v>
      </c>
      <c r="C41" s="7">
        <v>305</v>
      </c>
      <c r="D41" s="7">
        <v>294</v>
      </c>
      <c r="E41" s="7">
        <v>338</v>
      </c>
      <c r="F41" s="7">
        <v>337</v>
      </c>
      <c r="G41" s="7">
        <v>362</v>
      </c>
      <c r="H41" s="7">
        <v>365</v>
      </c>
      <c r="I41" s="7">
        <v>325</v>
      </c>
      <c r="J41" s="7">
        <v>289</v>
      </c>
      <c r="K41" s="7">
        <v>284</v>
      </c>
      <c r="L41" s="7">
        <v>264</v>
      </c>
      <c r="M41" s="7">
        <v>245</v>
      </c>
      <c r="N41" s="7">
        <v>258</v>
      </c>
      <c r="O41" s="7">
        <v>258</v>
      </c>
      <c r="P41" s="7">
        <v>242</v>
      </c>
      <c r="Q41" s="7">
        <v>245</v>
      </c>
      <c r="R41" s="7">
        <v>282</v>
      </c>
      <c r="S41" s="7">
        <v>330</v>
      </c>
      <c r="T41" s="7">
        <v>354</v>
      </c>
      <c r="U41" s="7">
        <v>307</v>
      </c>
      <c r="V41" s="7">
        <v>280</v>
      </c>
      <c r="W41" s="7">
        <v>270</v>
      </c>
      <c r="X41" s="7">
        <v>260</v>
      </c>
      <c r="Y41" s="7">
        <v>244</v>
      </c>
      <c r="Z41" s="7">
        <v>266</v>
      </c>
      <c r="AA41" s="7">
        <v>269</v>
      </c>
      <c r="AB41" s="7">
        <v>284</v>
      </c>
      <c r="AC41" s="7">
        <v>280</v>
      </c>
      <c r="AD41" s="7">
        <v>311</v>
      </c>
      <c r="AE41" s="7">
        <v>340</v>
      </c>
      <c r="AF41" s="7">
        <v>369</v>
      </c>
      <c r="AG41" s="7">
        <v>346</v>
      </c>
      <c r="AH41" s="7">
        <v>314</v>
      </c>
      <c r="AI41" s="7">
        <v>312</v>
      </c>
      <c r="AJ41" s="7">
        <v>314</v>
      </c>
      <c r="AK41" s="7">
        <v>318</v>
      </c>
      <c r="AL41" s="7">
        <v>351</v>
      </c>
      <c r="AM41" s="7">
        <v>373</v>
      </c>
      <c r="AN41" s="7">
        <v>390</v>
      </c>
      <c r="AO41" s="7">
        <v>395</v>
      </c>
      <c r="AP41" s="7">
        <v>416</v>
      </c>
      <c r="AQ41" s="7">
        <v>452</v>
      </c>
      <c r="AR41" s="47">
        <v>703.83333333333337</v>
      </c>
      <c r="AS41" s="49">
        <f>SUM(AR41/AR44)</f>
        <v>0.14656324292432368</v>
      </c>
    </row>
    <row r="42" spans="1:49" x14ac:dyDescent="0.2">
      <c r="A42" s="17" t="s">
        <v>43</v>
      </c>
      <c r="B42" s="7">
        <v>128</v>
      </c>
      <c r="C42" s="7">
        <v>123</v>
      </c>
      <c r="D42" s="7">
        <v>120</v>
      </c>
      <c r="E42" s="7">
        <v>129</v>
      </c>
      <c r="F42" s="7">
        <v>134</v>
      </c>
      <c r="G42" s="7">
        <v>136</v>
      </c>
      <c r="H42" s="7">
        <v>138</v>
      </c>
      <c r="I42" s="7">
        <v>123</v>
      </c>
      <c r="J42" s="7">
        <v>101</v>
      </c>
      <c r="K42" s="7">
        <v>105</v>
      </c>
      <c r="L42" s="7">
        <v>100</v>
      </c>
      <c r="M42" s="7">
        <v>93</v>
      </c>
      <c r="N42" s="7">
        <v>94</v>
      </c>
      <c r="O42" s="7">
        <v>95</v>
      </c>
      <c r="P42" s="7">
        <v>103</v>
      </c>
      <c r="Q42" s="7">
        <v>93</v>
      </c>
      <c r="R42" s="7">
        <v>91</v>
      </c>
      <c r="S42" s="7">
        <v>99</v>
      </c>
      <c r="T42" s="7">
        <v>102</v>
      </c>
      <c r="U42" s="7">
        <v>96</v>
      </c>
      <c r="V42" s="7">
        <v>87</v>
      </c>
      <c r="W42" s="7">
        <v>93</v>
      </c>
      <c r="X42" s="7">
        <v>96</v>
      </c>
      <c r="Y42" s="7">
        <v>93</v>
      </c>
      <c r="Z42" s="7">
        <v>102</v>
      </c>
      <c r="AA42" s="7">
        <v>99</v>
      </c>
      <c r="AB42" s="7">
        <v>92</v>
      </c>
      <c r="AC42" s="7">
        <v>88</v>
      </c>
      <c r="AD42" s="7">
        <v>95</v>
      </c>
      <c r="AE42" s="7">
        <v>100</v>
      </c>
      <c r="AF42" s="7">
        <v>100</v>
      </c>
      <c r="AG42" s="7">
        <v>98</v>
      </c>
      <c r="AH42" s="7">
        <v>83</v>
      </c>
      <c r="AI42" s="7">
        <v>94</v>
      </c>
      <c r="AJ42" s="7">
        <v>96</v>
      </c>
      <c r="AK42" s="7">
        <v>108</v>
      </c>
      <c r="AL42" s="7">
        <v>100</v>
      </c>
      <c r="AM42" s="7">
        <v>116</v>
      </c>
      <c r="AN42" s="7">
        <v>132</v>
      </c>
      <c r="AO42" s="7">
        <v>134</v>
      </c>
      <c r="AP42" s="7">
        <v>137</v>
      </c>
      <c r="AQ42" s="7">
        <v>156</v>
      </c>
      <c r="AR42" s="47">
        <v>375.08333333333331</v>
      </c>
      <c r="AS42" s="49">
        <f>SUM(AR42/AR44)</f>
        <v>7.8105749041248021E-2</v>
      </c>
    </row>
    <row r="43" spans="1:49" x14ac:dyDescent="0.2">
      <c r="A43" s="17" t="s">
        <v>44</v>
      </c>
      <c r="B43" s="7">
        <v>210</v>
      </c>
      <c r="C43" s="7">
        <v>193</v>
      </c>
      <c r="D43" s="7">
        <v>173</v>
      </c>
      <c r="E43" s="7">
        <v>48</v>
      </c>
      <c r="F43" s="7">
        <v>63</v>
      </c>
      <c r="G43" s="7">
        <v>66</v>
      </c>
      <c r="H43" s="7">
        <v>63</v>
      </c>
      <c r="I43" s="7">
        <v>49</v>
      </c>
      <c r="J43" s="7">
        <v>50</v>
      </c>
      <c r="K43" s="7">
        <v>61</v>
      </c>
      <c r="L43" s="7">
        <v>56</v>
      </c>
      <c r="M43" s="7">
        <v>66</v>
      </c>
      <c r="N43" s="7">
        <v>76</v>
      </c>
      <c r="O43" s="7">
        <v>62</v>
      </c>
      <c r="P43" s="7">
        <v>41</v>
      </c>
      <c r="Q43" s="7">
        <v>29</v>
      </c>
      <c r="R43" s="7">
        <v>24</v>
      </c>
      <c r="S43" s="7">
        <v>18</v>
      </c>
      <c r="T43" s="7">
        <v>14</v>
      </c>
      <c r="U43" s="7">
        <v>17</v>
      </c>
      <c r="V43" s="7">
        <v>11</v>
      </c>
      <c r="W43" s="7">
        <v>16</v>
      </c>
      <c r="X43" s="7">
        <v>10</v>
      </c>
      <c r="Y43" s="7">
        <v>8</v>
      </c>
      <c r="Z43" s="7">
        <v>19</v>
      </c>
      <c r="AA43" s="7">
        <v>13</v>
      </c>
      <c r="AB43" s="7">
        <v>11</v>
      </c>
      <c r="AC43" s="7">
        <v>12</v>
      </c>
      <c r="AD43" s="7">
        <v>25</v>
      </c>
      <c r="AE43" s="7">
        <v>26</v>
      </c>
      <c r="AF43" s="7">
        <v>17</v>
      </c>
      <c r="AG43" s="7">
        <v>14</v>
      </c>
      <c r="AH43" s="7">
        <v>23</v>
      </c>
      <c r="AI43" s="7">
        <v>28</v>
      </c>
      <c r="AJ43" s="7">
        <v>36</v>
      </c>
      <c r="AK43" s="7">
        <v>30</v>
      </c>
      <c r="AL43" s="7">
        <v>56</v>
      </c>
      <c r="AM43" s="7">
        <v>44</v>
      </c>
      <c r="AN43" s="7">
        <v>158</v>
      </c>
      <c r="AO43" s="7">
        <v>49</v>
      </c>
      <c r="AP43" s="7">
        <v>55</v>
      </c>
      <c r="AQ43" s="7">
        <v>61</v>
      </c>
      <c r="AR43" s="47">
        <v>297.41666666666669</v>
      </c>
      <c r="AS43" s="49">
        <f>SUM(AR43/AR44)</f>
        <v>6.1932774567477054E-2</v>
      </c>
    </row>
    <row r="44" spans="1:49" ht="13.5" thickBot="1" x14ac:dyDescent="0.25">
      <c r="A44" s="39" t="s">
        <v>0</v>
      </c>
      <c r="B44" s="40">
        <f>SUM(B26:B43)</f>
        <v>1805</v>
      </c>
      <c r="C44" s="40">
        <f t="shared" ref="C44:AS44" si="1">SUM(C26:C43)</f>
        <v>1765</v>
      </c>
      <c r="D44" s="40">
        <f t="shared" si="1"/>
        <v>1704</v>
      </c>
      <c r="E44" s="40">
        <f t="shared" si="1"/>
        <v>1709</v>
      </c>
      <c r="F44" s="40">
        <f t="shared" si="1"/>
        <v>1704</v>
      </c>
      <c r="G44" s="40">
        <f t="shared" si="1"/>
        <v>1737</v>
      </c>
      <c r="H44" s="40">
        <f t="shared" si="1"/>
        <v>1718</v>
      </c>
      <c r="I44" s="40">
        <f t="shared" si="1"/>
        <v>1599</v>
      </c>
      <c r="J44" s="40">
        <f t="shared" si="1"/>
        <v>1453</v>
      </c>
      <c r="K44" s="40">
        <f t="shared" si="1"/>
        <v>1448</v>
      </c>
      <c r="L44" s="40">
        <f t="shared" si="1"/>
        <v>1444</v>
      </c>
      <c r="M44" s="40">
        <f t="shared" si="1"/>
        <v>1466</v>
      </c>
      <c r="N44" s="40">
        <f t="shared" si="1"/>
        <v>1530</v>
      </c>
      <c r="O44" s="40">
        <f t="shared" si="1"/>
        <v>1480</v>
      </c>
      <c r="P44" s="40">
        <f t="shared" si="1"/>
        <v>1463</v>
      </c>
      <c r="Q44" s="40">
        <f t="shared" si="1"/>
        <v>1380</v>
      </c>
      <c r="R44" s="40">
        <f t="shared" si="1"/>
        <v>1401</v>
      </c>
      <c r="S44" s="40">
        <f t="shared" si="1"/>
        <v>1444</v>
      </c>
      <c r="T44" s="40">
        <f t="shared" si="1"/>
        <v>1501</v>
      </c>
      <c r="U44" s="40">
        <f t="shared" si="1"/>
        <v>1402</v>
      </c>
      <c r="V44" s="40">
        <f t="shared" si="1"/>
        <v>1270</v>
      </c>
      <c r="W44" s="40">
        <f t="shared" si="1"/>
        <v>1320</v>
      </c>
      <c r="X44" s="40">
        <f t="shared" si="1"/>
        <v>1306</v>
      </c>
      <c r="Y44" s="40">
        <f t="shared" si="1"/>
        <v>1302</v>
      </c>
      <c r="Z44" s="40">
        <f t="shared" si="1"/>
        <v>1375</v>
      </c>
      <c r="AA44" s="40">
        <f t="shared" si="1"/>
        <v>1372</v>
      </c>
      <c r="AB44" s="40">
        <f t="shared" si="1"/>
        <v>1390</v>
      </c>
      <c r="AC44" s="40">
        <f t="shared" si="1"/>
        <v>1375</v>
      </c>
      <c r="AD44" s="40">
        <f t="shared" si="1"/>
        <v>1459</v>
      </c>
      <c r="AE44" s="40">
        <f t="shared" si="1"/>
        <v>1503</v>
      </c>
      <c r="AF44" s="40">
        <f t="shared" si="1"/>
        <v>1555</v>
      </c>
      <c r="AG44" s="40">
        <f t="shared" si="1"/>
        <v>1479</v>
      </c>
      <c r="AH44" s="40">
        <f t="shared" si="1"/>
        <v>1397</v>
      </c>
      <c r="AI44" s="40">
        <f t="shared" si="1"/>
        <v>1467</v>
      </c>
      <c r="AJ44" s="40">
        <f t="shared" si="1"/>
        <v>1559</v>
      </c>
      <c r="AK44" s="40">
        <f t="shared" si="1"/>
        <v>1623</v>
      </c>
      <c r="AL44" s="40">
        <f t="shared" si="1"/>
        <v>1776</v>
      </c>
      <c r="AM44" s="40">
        <f t="shared" si="1"/>
        <v>1868</v>
      </c>
      <c r="AN44" s="40">
        <f t="shared" si="1"/>
        <v>2159</v>
      </c>
      <c r="AO44" s="40">
        <f t="shared" si="1"/>
        <v>2312</v>
      </c>
      <c r="AP44" s="40">
        <f t="shared" si="1"/>
        <v>2339</v>
      </c>
      <c r="AQ44" s="40">
        <f t="shared" si="1"/>
        <v>2405</v>
      </c>
      <c r="AR44" s="40">
        <f t="shared" si="1"/>
        <v>4802.25</v>
      </c>
      <c r="AS44" s="53">
        <f t="shared" si="1"/>
        <v>1</v>
      </c>
    </row>
    <row r="45" spans="1:49" ht="13.5" thickTop="1" x14ac:dyDescent="0.2"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W45" s="2"/>
    </row>
    <row r="46" spans="1:49" x14ac:dyDescent="0.2">
      <c r="A46" s="16" t="s">
        <v>11</v>
      </c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 t="s">
        <v>18</v>
      </c>
      <c r="AN46" s="18"/>
      <c r="AO46" s="18"/>
      <c r="AP46" s="18"/>
      <c r="AQ46" s="18"/>
      <c r="AR46" s="18"/>
      <c r="AS46" s="18"/>
      <c r="AW46" s="2"/>
    </row>
    <row r="47" spans="1:49" x14ac:dyDescent="0.2">
      <c r="A47" s="16" t="s">
        <v>10</v>
      </c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</row>
    <row r="48" spans="1:49" x14ac:dyDescent="0.2">
      <c r="A48" s="17" t="s">
        <v>27</v>
      </c>
      <c r="B48" s="17">
        <v>20</v>
      </c>
      <c r="C48" s="17">
        <v>20</v>
      </c>
      <c r="D48" s="17">
        <v>21</v>
      </c>
      <c r="E48" s="17">
        <v>17</v>
      </c>
      <c r="F48" s="17">
        <v>15</v>
      </c>
      <c r="G48" s="17">
        <v>11</v>
      </c>
      <c r="H48" s="17">
        <v>9</v>
      </c>
      <c r="I48" s="17">
        <v>10</v>
      </c>
      <c r="J48" s="17">
        <v>12</v>
      </c>
      <c r="K48" s="17">
        <v>12</v>
      </c>
      <c r="L48" s="17">
        <v>12</v>
      </c>
      <c r="M48" s="17">
        <v>17</v>
      </c>
      <c r="N48" s="17">
        <v>23</v>
      </c>
      <c r="O48" s="17">
        <v>20</v>
      </c>
      <c r="P48" s="17">
        <v>16</v>
      </c>
      <c r="Q48" s="17">
        <v>15</v>
      </c>
      <c r="R48" s="17">
        <v>10</v>
      </c>
      <c r="S48" s="17">
        <v>9</v>
      </c>
      <c r="T48" s="17">
        <v>9</v>
      </c>
      <c r="U48" s="17">
        <v>7</v>
      </c>
      <c r="V48" s="17">
        <v>9</v>
      </c>
      <c r="W48" s="17">
        <v>12</v>
      </c>
      <c r="X48" s="17">
        <v>14</v>
      </c>
      <c r="Y48" s="17">
        <v>15</v>
      </c>
      <c r="Z48" s="17">
        <v>19</v>
      </c>
      <c r="AA48" s="17">
        <v>19</v>
      </c>
      <c r="AB48" s="17">
        <v>16</v>
      </c>
      <c r="AC48" s="17">
        <v>17</v>
      </c>
      <c r="AD48" s="17">
        <v>16</v>
      </c>
      <c r="AE48" s="17">
        <v>18</v>
      </c>
      <c r="AF48" s="17">
        <v>16</v>
      </c>
      <c r="AG48" s="17">
        <v>12</v>
      </c>
      <c r="AH48" s="17">
        <v>14</v>
      </c>
      <c r="AI48" s="17">
        <v>12</v>
      </c>
      <c r="AJ48" s="17">
        <v>15</v>
      </c>
      <c r="AK48" s="17">
        <v>15</v>
      </c>
      <c r="AL48" s="17">
        <v>17</v>
      </c>
      <c r="AM48" s="17">
        <v>17</v>
      </c>
      <c r="AN48" s="17">
        <v>18</v>
      </c>
      <c r="AO48" s="17">
        <v>18</v>
      </c>
      <c r="AP48" s="17">
        <v>17</v>
      </c>
      <c r="AQ48" s="17">
        <v>15</v>
      </c>
      <c r="AR48" s="52">
        <v>37.166666666666664</v>
      </c>
      <c r="AS48" s="49">
        <f>SUM(AR48/AR66)</f>
        <v>1.2037786774628878E-2</v>
      </c>
    </row>
    <row r="49" spans="1:62" x14ac:dyDescent="0.2">
      <c r="A49" s="17" t="s">
        <v>28</v>
      </c>
      <c r="B49" s="17">
        <v>187</v>
      </c>
      <c r="C49" s="17">
        <v>144</v>
      </c>
      <c r="D49" s="17">
        <v>140</v>
      </c>
      <c r="E49" s="17">
        <v>127</v>
      </c>
      <c r="F49" s="17">
        <v>116</v>
      </c>
      <c r="G49" s="17">
        <v>123</v>
      </c>
      <c r="H49" s="17">
        <v>111</v>
      </c>
      <c r="I49" s="17">
        <v>98</v>
      </c>
      <c r="J49" s="17">
        <v>78</v>
      </c>
      <c r="K49" s="17">
        <v>112</v>
      </c>
      <c r="L49" s="17">
        <v>122</v>
      </c>
      <c r="M49" s="17">
        <v>437</v>
      </c>
      <c r="N49" s="17">
        <v>685</v>
      </c>
      <c r="O49" s="17">
        <v>260</v>
      </c>
      <c r="P49" s="17">
        <v>213</v>
      </c>
      <c r="Q49" s="17">
        <v>168</v>
      </c>
      <c r="R49" s="17">
        <v>141</v>
      </c>
      <c r="S49" s="17">
        <v>171</v>
      </c>
      <c r="T49" s="17">
        <v>144</v>
      </c>
      <c r="U49" s="17">
        <v>127</v>
      </c>
      <c r="V49" s="17">
        <v>106</v>
      </c>
      <c r="W49" s="17">
        <v>107</v>
      </c>
      <c r="X49" s="17">
        <v>137</v>
      </c>
      <c r="Y49" s="17">
        <v>148</v>
      </c>
      <c r="Z49" s="17">
        <v>180</v>
      </c>
      <c r="AA49" s="17">
        <v>165</v>
      </c>
      <c r="AB49" s="17">
        <v>154</v>
      </c>
      <c r="AC49" s="17">
        <v>152</v>
      </c>
      <c r="AD49" s="17">
        <v>131</v>
      </c>
      <c r="AE49" s="17">
        <v>131</v>
      </c>
      <c r="AF49" s="17">
        <v>128</v>
      </c>
      <c r="AG49" s="17">
        <v>133</v>
      </c>
      <c r="AH49" s="17">
        <v>130</v>
      </c>
      <c r="AI49" s="17">
        <v>128</v>
      </c>
      <c r="AJ49" s="17">
        <v>140</v>
      </c>
      <c r="AK49" s="17">
        <v>181</v>
      </c>
      <c r="AL49" s="17">
        <v>186</v>
      </c>
      <c r="AM49" s="17">
        <v>187</v>
      </c>
      <c r="AN49" s="17">
        <v>210</v>
      </c>
      <c r="AO49" s="17">
        <v>194</v>
      </c>
      <c r="AP49" s="17">
        <v>190</v>
      </c>
      <c r="AQ49" s="17">
        <v>213</v>
      </c>
      <c r="AR49" s="52">
        <v>349.83333333333331</v>
      </c>
      <c r="AS49" s="49">
        <f>SUM(AR49/AR66)</f>
        <v>0.11330634278002698</v>
      </c>
      <c r="AY49" s="2"/>
      <c r="BJ49" s="2"/>
    </row>
    <row r="50" spans="1:62" x14ac:dyDescent="0.2">
      <c r="A50" s="17" t="s">
        <v>29</v>
      </c>
      <c r="B50" s="17">
        <v>100</v>
      </c>
      <c r="C50" s="17">
        <v>101</v>
      </c>
      <c r="D50" s="17">
        <v>94</v>
      </c>
      <c r="E50" s="17">
        <v>82</v>
      </c>
      <c r="F50" s="17">
        <v>61</v>
      </c>
      <c r="G50" s="17">
        <v>48</v>
      </c>
      <c r="H50" s="17">
        <v>47</v>
      </c>
      <c r="I50" s="17">
        <v>50</v>
      </c>
      <c r="J50" s="17">
        <v>55</v>
      </c>
      <c r="K50" s="17">
        <v>57</v>
      </c>
      <c r="L50" s="17">
        <v>70</v>
      </c>
      <c r="M50" s="17">
        <v>79</v>
      </c>
      <c r="N50" s="17">
        <v>106</v>
      </c>
      <c r="O50" s="17">
        <v>104</v>
      </c>
      <c r="P50" s="17">
        <v>93</v>
      </c>
      <c r="Q50" s="17">
        <v>93</v>
      </c>
      <c r="R50" s="17">
        <v>69</v>
      </c>
      <c r="S50" s="17">
        <v>60</v>
      </c>
      <c r="T50" s="17">
        <v>68</v>
      </c>
      <c r="U50" s="17">
        <v>74</v>
      </c>
      <c r="V50" s="17">
        <v>73</v>
      </c>
      <c r="W50" s="17">
        <v>70</v>
      </c>
      <c r="X50" s="17">
        <v>81</v>
      </c>
      <c r="Y50" s="17">
        <v>94</v>
      </c>
      <c r="Z50" s="17">
        <v>115</v>
      </c>
      <c r="AA50" s="17">
        <v>117</v>
      </c>
      <c r="AB50" s="17">
        <v>105</v>
      </c>
      <c r="AC50" s="17">
        <v>95</v>
      </c>
      <c r="AD50" s="17">
        <v>89</v>
      </c>
      <c r="AE50" s="17">
        <v>78</v>
      </c>
      <c r="AF50" s="17">
        <v>68</v>
      </c>
      <c r="AG50" s="17">
        <v>66</v>
      </c>
      <c r="AH50" s="17">
        <v>69</v>
      </c>
      <c r="AI50" s="17">
        <v>84</v>
      </c>
      <c r="AJ50" s="17">
        <v>112</v>
      </c>
      <c r="AK50" s="17">
        <v>111</v>
      </c>
      <c r="AL50" s="17">
        <v>134</v>
      </c>
      <c r="AM50" s="17">
        <v>146</v>
      </c>
      <c r="AN50" s="17">
        <v>151</v>
      </c>
      <c r="AO50" s="17">
        <v>145</v>
      </c>
      <c r="AP50" s="17">
        <v>133</v>
      </c>
      <c r="AQ50" s="17">
        <v>131</v>
      </c>
      <c r="AR50" s="52">
        <v>311.08333333333331</v>
      </c>
      <c r="AS50" s="49">
        <f>SUM(AR50/AR66)</f>
        <v>0.10075573549257759</v>
      </c>
      <c r="AY50" s="2"/>
      <c r="AZ50" s="2"/>
      <c r="BB50" s="2"/>
      <c r="BJ50" s="2"/>
    </row>
    <row r="51" spans="1:62" x14ac:dyDescent="0.2">
      <c r="A51" s="17" t="s">
        <v>30</v>
      </c>
      <c r="B51" s="17">
        <v>20</v>
      </c>
      <c r="C51" s="17">
        <v>18</v>
      </c>
      <c r="D51" s="17">
        <v>17</v>
      </c>
      <c r="E51" s="17">
        <v>14</v>
      </c>
      <c r="F51" s="17">
        <v>11</v>
      </c>
      <c r="G51" s="17">
        <v>9</v>
      </c>
      <c r="H51" s="17">
        <v>4</v>
      </c>
      <c r="I51" s="17">
        <v>6</v>
      </c>
      <c r="J51" s="17">
        <v>6</v>
      </c>
      <c r="K51" s="17">
        <v>7</v>
      </c>
      <c r="L51" s="17">
        <v>10</v>
      </c>
      <c r="M51" s="17">
        <v>9</v>
      </c>
      <c r="N51" s="17">
        <v>22</v>
      </c>
      <c r="O51" s="17">
        <v>18</v>
      </c>
      <c r="P51" s="17">
        <v>16</v>
      </c>
      <c r="Q51" s="17">
        <v>13</v>
      </c>
      <c r="R51" s="17">
        <v>11</v>
      </c>
      <c r="S51" s="17">
        <v>10</v>
      </c>
      <c r="T51" s="17">
        <v>8</v>
      </c>
      <c r="U51" s="17">
        <v>8</v>
      </c>
      <c r="V51" s="17">
        <v>8</v>
      </c>
      <c r="W51" s="17">
        <v>8</v>
      </c>
      <c r="X51" s="17">
        <v>9</v>
      </c>
      <c r="Y51" s="17">
        <v>9</v>
      </c>
      <c r="Z51" s="17">
        <v>13</v>
      </c>
      <c r="AA51" s="17">
        <v>13</v>
      </c>
      <c r="AB51" s="17">
        <v>12</v>
      </c>
      <c r="AC51" s="17">
        <v>13</v>
      </c>
      <c r="AD51" s="17">
        <v>10</v>
      </c>
      <c r="AE51" s="17">
        <v>8</v>
      </c>
      <c r="AF51" s="17">
        <v>9</v>
      </c>
      <c r="AG51" s="17">
        <v>10</v>
      </c>
      <c r="AH51" s="17">
        <v>8</v>
      </c>
      <c r="AI51" s="17">
        <v>9</v>
      </c>
      <c r="AJ51" s="17">
        <v>10</v>
      </c>
      <c r="AK51" s="17">
        <v>9</v>
      </c>
      <c r="AL51" s="17">
        <v>9</v>
      </c>
      <c r="AM51" s="17">
        <v>12</v>
      </c>
      <c r="AN51" s="17">
        <v>11</v>
      </c>
      <c r="AO51" s="17">
        <v>9</v>
      </c>
      <c r="AP51" s="17">
        <v>9</v>
      </c>
      <c r="AQ51" s="17">
        <v>9</v>
      </c>
      <c r="AR51" s="52">
        <v>28.833333333333332</v>
      </c>
      <c r="AS51" s="49">
        <f>SUM(AR51/AR66)</f>
        <v>9.3387314439946009E-3</v>
      </c>
      <c r="AZ51" s="2"/>
      <c r="BB51" s="2"/>
      <c r="BI51" s="2"/>
    </row>
    <row r="52" spans="1:62" x14ac:dyDescent="0.2">
      <c r="A52" s="17" t="s">
        <v>31</v>
      </c>
      <c r="B52" s="17">
        <v>83</v>
      </c>
      <c r="C52" s="17">
        <v>74</v>
      </c>
      <c r="D52" s="17">
        <v>63</v>
      </c>
      <c r="E52" s="17">
        <v>56</v>
      </c>
      <c r="F52" s="17">
        <v>42</v>
      </c>
      <c r="G52" s="17">
        <v>33</v>
      </c>
      <c r="H52" s="17">
        <v>28</v>
      </c>
      <c r="I52" s="17">
        <v>28</v>
      </c>
      <c r="J52" s="17">
        <v>31</v>
      </c>
      <c r="K52" s="17">
        <v>37</v>
      </c>
      <c r="L52" s="17">
        <v>53</v>
      </c>
      <c r="M52" s="17">
        <v>67</v>
      </c>
      <c r="N52" s="17">
        <v>96</v>
      </c>
      <c r="O52" s="17">
        <v>86</v>
      </c>
      <c r="P52" s="17">
        <v>83</v>
      </c>
      <c r="Q52" s="17">
        <v>73</v>
      </c>
      <c r="R52" s="17">
        <v>65</v>
      </c>
      <c r="S52" s="17">
        <v>49</v>
      </c>
      <c r="T52" s="17">
        <v>50</v>
      </c>
      <c r="U52" s="17">
        <v>52</v>
      </c>
      <c r="V52" s="17">
        <v>42</v>
      </c>
      <c r="W52" s="17">
        <v>55</v>
      </c>
      <c r="X52" s="17">
        <v>67</v>
      </c>
      <c r="Y52" s="17">
        <v>64</v>
      </c>
      <c r="Z52" s="17">
        <v>82</v>
      </c>
      <c r="AA52" s="17">
        <v>75</v>
      </c>
      <c r="AB52" s="17">
        <v>73</v>
      </c>
      <c r="AC52" s="17">
        <v>63</v>
      </c>
      <c r="AD52" s="17">
        <v>56</v>
      </c>
      <c r="AE52" s="17">
        <v>47</v>
      </c>
      <c r="AF52" s="17">
        <v>59</v>
      </c>
      <c r="AG52" s="17">
        <v>64</v>
      </c>
      <c r="AH52" s="17">
        <v>63</v>
      </c>
      <c r="AI52" s="17">
        <v>68</v>
      </c>
      <c r="AJ52" s="17">
        <v>75</v>
      </c>
      <c r="AK52" s="17">
        <v>83</v>
      </c>
      <c r="AL52" s="17">
        <v>86</v>
      </c>
      <c r="AM52" s="17">
        <v>102</v>
      </c>
      <c r="AN52" s="17">
        <v>104</v>
      </c>
      <c r="AO52" s="17">
        <v>118</v>
      </c>
      <c r="AP52" s="17">
        <v>106</v>
      </c>
      <c r="AQ52" s="17">
        <v>99</v>
      </c>
      <c r="AR52" s="52">
        <v>314.66666666666669</v>
      </c>
      <c r="AS52" s="49">
        <f>SUM(AR52/AR66)</f>
        <v>0.10191632928475035</v>
      </c>
    </row>
    <row r="53" spans="1:62" x14ac:dyDescent="0.2">
      <c r="A53" s="17" t="s">
        <v>32</v>
      </c>
      <c r="B53" s="17">
        <v>126</v>
      </c>
      <c r="C53" s="17">
        <v>127</v>
      </c>
      <c r="D53" s="17">
        <v>128</v>
      </c>
      <c r="E53" s="17">
        <v>107</v>
      </c>
      <c r="F53" s="17">
        <v>86</v>
      </c>
      <c r="G53" s="17">
        <v>69</v>
      </c>
      <c r="H53" s="17">
        <v>61</v>
      </c>
      <c r="I53" s="17">
        <v>60</v>
      </c>
      <c r="J53" s="17">
        <v>63</v>
      </c>
      <c r="K53" s="17">
        <v>79</v>
      </c>
      <c r="L53" s="17">
        <v>88</v>
      </c>
      <c r="M53" s="17">
        <v>103</v>
      </c>
      <c r="N53" s="17">
        <v>170</v>
      </c>
      <c r="O53" s="17">
        <v>130</v>
      </c>
      <c r="P53" s="17">
        <v>125</v>
      </c>
      <c r="Q53" s="17">
        <v>106</v>
      </c>
      <c r="R53" s="17">
        <v>86</v>
      </c>
      <c r="S53" s="17">
        <v>83</v>
      </c>
      <c r="T53" s="17">
        <v>82</v>
      </c>
      <c r="U53" s="17">
        <v>83</v>
      </c>
      <c r="V53" s="17">
        <v>97</v>
      </c>
      <c r="W53" s="17">
        <v>90</v>
      </c>
      <c r="X53" s="17">
        <v>99</v>
      </c>
      <c r="Y53" s="17">
        <v>92</v>
      </c>
      <c r="Z53" s="17">
        <v>116</v>
      </c>
      <c r="AA53" s="17">
        <v>120</v>
      </c>
      <c r="AB53" s="17">
        <v>119</v>
      </c>
      <c r="AC53" s="17">
        <v>113</v>
      </c>
      <c r="AD53" s="17">
        <v>115</v>
      </c>
      <c r="AE53" s="17">
        <v>98</v>
      </c>
      <c r="AF53" s="17">
        <v>96</v>
      </c>
      <c r="AG53" s="17">
        <v>102</v>
      </c>
      <c r="AH53" s="17">
        <v>105</v>
      </c>
      <c r="AI53" s="17">
        <v>113</v>
      </c>
      <c r="AJ53" s="17">
        <v>139</v>
      </c>
      <c r="AK53" s="17">
        <v>153</v>
      </c>
      <c r="AL53" s="17">
        <v>178</v>
      </c>
      <c r="AM53" s="17">
        <v>178</v>
      </c>
      <c r="AN53" s="17">
        <v>197</v>
      </c>
      <c r="AO53" s="17">
        <v>198</v>
      </c>
      <c r="AP53" s="17">
        <v>188</v>
      </c>
      <c r="AQ53" s="17">
        <v>170</v>
      </c>
      <c r="AR53" s="52">
        <v>366</v>
      </c>
      <c r="AS53" s="49">
        <f>SUM(AR53/AR66)</f>
        <v>0.11854251012145749</v>
      </c>
    </row>
    <row r="54" spans="1:62" x14ac:dyDescent="0.2">
      <c r="A54" s="17" t="s">
        <v>33</v>
      </c>
      <c r="B54" s="17">
        <v>2</v>
      </c>
      <c r="C54" s="17">
        <v>2</v>
      </c>
      <c r="D54" s="17"/>
      <c r="E54" s="17"/>
      <c r="F54" s="17"/>
      <c r="G54" s="17"/>
      <c r="H54" s="17"/>
      <c r="I54" s="17"/>
      <c r="J54" s="17">
        <v>1</v>
      </c>
      <c r="K54" s="17">
        <v>2</v>
      </c>
      <c r="L54" s="17">
        <v>4</v>
      </c>
      <c r="M54" s="17">
        <v>4</v>
      </c>
      <c r="N54" s="17">
        <v>4</v>
      </c>
      <c r="O54" s="17">
        <v>3</v>
      </c>
      <c r="P54" s="17">
        <v>3</v>
      </c>
      <c r="Q54" s="17">
        <v>2</v>
      </c>
      <c r="R54" s="17">
        <v>2</v>
      </c>
      <c r="S54" s="17">
        <v>2</v>
      </c>
      <c r="T54" s="17">
        <v>2</v>
      </c>
      <c r="U54" s="17">
        <v>3</v>
      </c>
      <c r="V54" s="17">
        <v>2</v>
      </c>
      <c r="W54" s="17">
        <v>2</v>
      </c>
      <c r="X54" s="17">
        <v>2</v>
      </c>
      <c r="Y54" s="17">
        <v>2</v>
      </c>
      <c r="Z54" s="17">
        <v>2</v>
      </c>
      <c r="AA54" s="17">
        <v>1</v>
      </c>
      <c r="AB54" s="17">
        <v>1</v>
      </c>
      <c r="AC54" s="17">
        <v>1</v>
      </c>
      <c r="AD54" s="17">
        <v>3</v>
      </c>
      <c r="AE54" s="17">
        <v>2</v>
      </c>
      <c r="AF54" s="17">
        <v>3</v>
      </c>
      <c r="AG54" s="17">
        <v>4</v>
      </c>
      <c r="AH54" s="17">
        <v>5</v>
      </c>
      <c r="AI54" s="17">
        <v>20</v>
      </c>
      <c r="AJ54" s="17">
        <v>31</v>
      </c>
      <c r="AK54" s="17">
        <v>31</v>
      </c>
      <c r="AL54" s="17">
        <v>28</v>
      </c>
      <c r="AM54" s="17">
        <v>27</v>
      </c>
      <c r="AN54" s="17">
        <v>32</v>
      </c>
      <c r="AO54" s="17">
        <v>33</v>
      </c>
      <c r="AP54" s="17">
        <v>27</v>
      </c>
      <c r="AQ54" s="17">
        <v>27</v>
      </c>
      <c r="AR54" s="52">
        <v>195.08333333333334</v>
      </c>
      <c r="AS54" s="49">
        <f>SUM(AR54/AR66)</f>
        <v>6.3184885290148457E-2</v>
      </c>
    </row>
    <row r="55" spans="1:62" x14ac:dyDescent="0.2">
      <c r="A55" s="17" t="s">
        <v>34</v>
      </c>
      <c r="B55" s="17">
        <v>19</v>
      </c>
      <c r="C55" s="17">
        <v>15</v>
      </c>
      <c r="D55" s="17">
        <v>13</v>
      </c>
      <c r="E55" s="17">
        <v>13</v>
      </c>
      <c r="F55" s="17">
        <v>15</v>
      </c>
      <c r="G55" s="17">
        <v>13</v>
      </c>
      <c r="H55" s="17">
        <v>11</v>
      </c>
      <c r="I55" s="17">
        <v>10</v>
      </c>
      <c r="J55" s="17">
        <v>10</v>
      </c>
      <c r="K55" s="17">
        <v>10</v>
      </c>
      <c r="L55" s="17">
        <v>24</v>
      </c>
      <c r="M55" s="17">
        <v>26</v>
      </c>
      <c r="N55" s="17">
        <v>31</v>
      </c>
      <c r="O55" s="17">
        <v>27</v>
      </c>
      <c r="P55" s="17">
        <v>25</v>
      </c>
      <c r="Q55" s="17">
        <v>21</v>
      </c>
      <c r="R55" s="17">
        <v>11</v>
      </c>
      <c r="S55" s="17">
        <v>10</v>
      </c>
      <c r="T55" s="17">
        <v>9</v>
      </c>
      <c r="U55" s="17">
        <v>12</v>
      </c>
      <c r="V55" s="17">
        <v>9</v>
      </c>
      <c r="W55" s="17">
        <v>12</v>
      </c>
      <c r="X55" s="17">
        <v>16</v>
      </c>
      <c r="Y55" s="17">
        <v>21</v>
      </c>
      <c r="Z55" s="17">
        <v>25</v>
      </c>
      <c r="AA55" s="17">
        <v>29</v>
      </c>
      <c r="AB55" s="17">
        <v>29</v>
      </c>
      <c r="AC55" s="17">
        <v>26</v>
      </c>
      <c r="AD55" s="17">
        <v>21</v>
      </c>
      <c r="AE55" s="17">
        <v>14</v>
      </c>
      <c r="AF55" s="17">
        <v>13</v>
      </c>
      <c r="AG55" s="17">
        <v>13</v>
      </c>
      <c r="AH55" s="17">
        <v>14</v>
      </c>
      <c r="AI55" s="17">
        <v>18</v>
      </c>
      <c r="AJ55" s="17">
        <v>28</v>
      </c>
      <c r="AK55" s="17">
        <v>31</v>
      </c>
      <c r="AL55" s="17">
        <v>37</v>
      </c>
      <c r="AM55" s="17">
        <v>38</v>
      </c>
      <c r="AN55" s="17">
        <v>41</v>
      </c>
      <c r="AO55" s="17">
        <v>38</v>
      </c>
      <c r="AP55" s="17">
        <v>37</v>
      </c>
      <c r="AQ55" s="17">
        <v>31</v>
      </c>
      <c r="AR55" s="52">
        <v>194.33333333333334</v>
      </c>
      <c r="AS55" s="49">
        <f>SUM(AR55/AR66)</f>
        <v>6.2941970310391365E-2</v>
      </c>
      <c r="AY55" s="2"/>
    </row>
    <row r="56" spans="1:62" x14ac:dyDescent="0.2">
      <c r="A56" s="17" t="s">
        <v>35</v>
      </c>
      <c r="B56" s="17">
        <v>36</v>
      </c>
      <c r="C56" s="17">
        <v>34</v>
      </c>
      <c r="D56" s="17">
        <v>26</v>
      </c>
      <c r="E56" s="17">
        <v>24</v>
      </c>
      <c r="F56" s="17">
        <v>22</v>
      </c>
      <c r="G56" s="17">
        <v>19</v>
      </c>
      <c r="H56" s="17">
        <v>19</v>
      </c>
      <c r="I56" s="17">
        <v>14</v>
      </c>
      <c r="J56" s="17">
        <v>18</v>
      </c>
      <c r="K56" s="17">
        <v>18</v>
      </c>
      <c r="L56" s="17">
        <v>21</v>
      </c>
      <c r="M56" s="17">
        <v>22</v>
      </c>
      <c r="N56" s="17">
        <v>23</v>
      </c>
      <c r="O56" s="17">
        <v>25</v>
      </c>
      <c r="P56" s="17">
        <v>26</v>
      </c>
      <c r="Q56" s="17">
        <v>26</v>
      </c>
      <c r="R56" s="17">
        <v>31</v>
      </c>
      <c r="S56" s="17">
        <v>26</v>
      </c>
      <c r="T56" s="17">
        <v>18</v>
      </c>
      <c r="U56" s="17">
        <v>21</v>
      </c>
      <c r="V56" s="17">
        <v>22</v>
      </c>
      <c r="W56" s="17">
        <v>21</v>
      </c>
      <c r="X56" s="17">
        <v>24</v>
      </c>
      <c r="Y56" s="17">
        <v>28</v>
      </c>
      <c r="Z56" s="17">
        <v>32</v>
      </c>
      <c r="AA56" s="17">
        <v>27</v>
      </c>
      <c r="AB56" s="17">
        <v>24</v>
      </c>
      <c r="AC56" s="17">
        <v>22</v>
      </c>
      <c r="AD56" s="17">
        <v>17</v>
      </c>
      <c r="AE56" s="17">
        <v>16</v>
      </c>
      <c r="AF56" s="17">
        <v>22</v>
      </c>
      <c r="AG56" s="17">
        <v>23</v>
      </c>
      <c r="AH56" s="17">
        <v>25</v>
      </c>
      <c r="AI56" s="17">
        <v>32</v>
      </c>
      <c r="AJ56" s="17">
        <v>39</v>
      </c>
      <c r="AK56" s="17">
        <v>37</v>
      </c>
      <c r="AL56" s="17">
        <v>50</v>
      </c>
      <c r="AM56" s="17">
        <v>52</v>
      </c>
      <c r="AN56" s="17">
        <v>56</v>
      </c>
      <c r="AO56" s="17">
        <v>46</v>
      </c>
      <c r="AP56" s="17">
        <v>50</v>
      </c>
      <c r="AQ56" s="17">
        <v>50</v>
      </c>
      <c r="AR56" s="52">
        <v>169.91666666666666</v>
      </c>
      <c r="AS56" s="49">
        <f>SUM(AR56/AR66)</f>
        <v>5.5033738191632924E-2</v>
      </c>
    </row>
    <row r="57" spans="1:62" x14ac:dyDescent="0.2">
      <c r="A57" s="17" t="s">
        <v>36</v>
      </c>
      <c r="B57" s="17">
        <v>58</v>
      </c>
      <c r="C57" s="17">
        <v>45</v>
      </c>
      <c r="D57" s="17">
        <v>42</v>
      </c>
      <c r="E57" s="17">
        <v>35</v>
      </c>
      <c r="F57" s="17">
        <v>29</v>
      </c>
      <c r="G57" s="17">
        <v>22</v>
      </c>
      <c r="H57" s="17">
        <v>21</v>
      </c>
      <c r="I57" s="17">
        <v>19</v>
      </c>
      <c r="J57" s="17">
        <v>27</v>
      </c>
      <c r="K57" s="17">
        <v>31</v>
      </c>
      <c r="L57" s="17">
        <v>44</v>
      </c>
      <c r="M57" s="17">
        <v>49</v>
      </c>
      <c r="N57" s="17">
        <v>57</v>
      </c>
      <c r="O57" s="17">
        <v>50</v>
      </c>
      <c r="P57" s="17">
        <v>50</v>
      </c>
      <c r="Q57" s="17">
        <v>46</v>
      </c>
      <c r="R57" s="17">
        <v>35</v>
      </c>
      <c r="S57" s="17">
        <v>27</v>
      </c>
      <c r="T57" s="17">
        <v>25</v>
      </c>
      <c r="U57" s="17">
        <v>27</v>
      </c>
      <c r="V57" s="17">
        <v>33</v>
      </c>
      <c r="W57" s="17">
        <v>50</v>
      </c>
      <c r="X57" s="17">
        <v>65</v>
      </c>
      <c r="Y57" s="17">
        <v>78</v>
      </c>
      <c r="Z57" s="17">
        <v>84</v>
      </c>
      <c r="AA57" s="17">
        <v>84</v>
      </c>
      <c r="AB57" s="17">
        <v>70</v>
      </c>
      <c r="AC57" s="17">
        <v>54</v>
      </c>
      <c r="AD57" s="17">
        <v>49</v>
      </c>
      <c r="AE57" s="17">
        <v>49</v>
      </c>
      <c r="AF57" s="17">
        <v>56</v>
      </c>
      <c r="AG57" s="17">
        <v>61</v>
      </c>
      <c r="AH57" s="17">
        <v>71</v>
      </c>
      <c r="AI57" s="17">
        <v>79</v>
      </c>
      <c r="AJ57" s="17">
        <v>87</v>
      </c>
      <c r="AK57" s="17">
        <v>98</v>
      </c>
      <c r="AL57" s="17">
        <v>132</v>
      </c>
      <c r="AM57" s="17">
        <v>150</v>
      </c>
      <c r="AN57" s="17">
        <v>174</v>
      </c>
      <c r="AO57" s="17">
        <v>232</v>
      </c>
      <c r="AP57" s="17">
        <v>236</v>
      </c>
      <c r="AQ57" s="17">
        <v>204</v>
      </c>
      <c r="AR57" s="52">
        <v>426.41666666666669</v>
      </c>
      <c r="AS57" s="49">
        <f>SUM(AR57/AR66)</f>
        <v>0.13811066126855601</v>
      </c>
      <c r="BI57" s="2"/>
    </row>
    <row r="58" spans="1:62" x14ac:dyDescent="0.2">
      <c r="A58" s="17" t="s">
        <v>37</v>
      </c>
      <c r="B58" s="17">
        <v>11</v>
      </c>
      <c r="C58" s="17">
        <v>11</v>
      </c>
      <c r="D58" s="17">
        <v>11</v>
      </c>
      <c r="E58" s="17">
        <v>13</v>
      </c>
      <c r="F58" s="17">
        <v>9</v>
      </c>
      <c r="G58" s="17">
        <v>9</v>
      </c>
      <c r="H58" s="17">
        <v>9</v>
      </c>
      <c r="I58" s="17">
        <v>11</v>
      </c>
      <c r="J58" s="17">
        <v>10</v>
      </c>
      <c r="K58" s="17">
        <v>7</v>
      </c>
      <c r="L58" s="17">
        <v>8</v>
      </c>
      <c r="M58" s="17">
        <v>12</v>
      </c>
      <c r="N58" s="17">
        <v>8</v>
      </c>
      <c r="O58" s="17">
        <v>10</v>
      </c>
      <c r="P58" s="17">
        <v>7</v>
      </c>
      <c r="Q58" s="17">
        <v>6</v>
      </c>
      <c r="R58" s="17">
        <v>6</v>
      </c>
      <c r="S58" s="17">
        <v>6</v>
      </c>
      <c r="T58" s="17">
        <v>8</v>
      </c>
      <c r="U58" s="17">
        <v>7</v>
      </c>
      <c r="V58" s="17">
        <v>10</v>
      </c>
      <c r="W58" s="17">
        <v>11</v>
      </c>
      <c r="X58" s="17">
        <v>14</v>
      </c>
      <c r="Y58" s="17">
        <v>13</v>
      </c>
      <c r="Z58" s="17">
        <v>12</v>
      </c>
      <c r="AA58" s="17">
        <v>13</v>
      </c>
      <c r="AB58" s="17">
        <v>13</v>
      </c>
      <c r="AC58" s="17">
        <v>13</v>
      </c>
      <c r="AD58" s="17">
        <v>13</v>
      </c>
      <c r="AE58" s="17">
        <v>12</v>
      </c>
      <c r="AF58" s="17">
        <v>14</v>
      </c>
      <c r="AG58" s="17">
        <v>17</v>
      </c>
      <c r="AH58" s="17">
        <v>11</v>
      </c>
      <c r="AI58" s="17">
        <v>13</v>
      </c>
      <c r="AJ58" s="17">
        <v>12</v>
      </c>
      <c r="AK58" s="17">
        <v>12</v>
      </c>
      <c r="AL58" s="17">
        <v>18</v>
      </c>
      <c r="AM58" s="17">
        <v>20</v>
      </c>
      <c r="AN58" s="17">
        <v>22</v>
      </c>
      <c r="AO58" s="17">
        <v>18</v>
      </c>
      <c r="AP58" s="17">
        <v>22</v>
      </c>
      <c r="AQ58" s="17">
        <v>24</v>
      </c>
      <c r="AR58" s="52">
        <v>36.916666666666664</v>
      </c>
      <c r="AS58" s="49">
        <f>SUM(AR58/AR66)</f>
        <v>1.195681511470985E-2</v>
      </c>
    </row>
    <row r="59" spans="1:62" x14ac:dyDescent="0.2">
      <c r="A59" s="17" t="s">
        <v>38</v>
      </c>
      <c r="B59" s="17">
        <v>13</v>
      </c>
      <c r="C59" s="17">
        <v>13</v>
      </c>
      <c r="D59" s="17">
        <v>9</v>
      </c>
      <c r="E59" s="17">
        <v>9</v>
      </c>
      <c r="F59" s="17">
        <v>5</v>
      </c>
      <c r="G59" s="17">
        <v>5</v>
      </c>
      <c r="H59" s="17">
        <v>3</v>
      </c>
      <c r="I59" s="17">
        <v>4</v>
      </c>
      <c r="J59" s="17">
        <v>3</v>
      </c>
      <c r="K59" s="17">
        <v>4</v>
      </c>
      <c r="L59" s="17">
        <v>7</v>
      </c>
      <c r="M59" s="17">
        <v>9</v>
      </c>
      <c r="N59" s="17">
        <v>8</v>
      </c>
      <c r="O59" s="17">
        <v>8</v>
      </c>
      <c r="P59" s="17">
        <v>6</v>
      </c>
      <c r="Q59" s="17">
        <v>6</v>
      </c>
      <c r="R59" s="17">
        <v>6</v>
      </c>
      <c r="S59" s="17">
        <v>5</v>
      </c>
      <c r="T59" s="17">
        <v>7</v>
      </c>
      <c r="U59" s="17">
        <v>3</v>
      </c>
      <c r="V59" s="17">
        <v>7</v>
      </c>
      <c r="W59" s="17">
        <v>5</v>
      </c>
      <c r="X59" s="17">
        <v>7</v>
      </c>
      <c r="Y59" s="17">
        <v>9</v>
      </c>
      <c r="Z59" s="17">
        <v>9</v>
      </c>
      <c r="AA59" s="17">
        <v>8</v>
      </c>
      <c r="AB59" s="17">
        <v>7</v>
      </c>
      <c r="AC59" s="17">
        <v>7</v>
      </c>
      <c r="AD59" s="17">
        <v>7</v>
      </c>
      <c r="AE59" s="17">
        <v>8</v>
      </c>
      <c r="AF59" s="17">
        <v>7</v>
      </c>
      <c r="AG59" s="17">
        <v>5</v>
      </c>
      <c r="AH59" s="17">
        <v>7</v>
      </c>
      <c r="AI59" s="17">
        <v>9</v>
      </c>
      <c r="AJ59" s="17">
        <v>8</v>
      </c>
      <c r="AK59" s="17">
        <v>10</v>
      </c>
      <c r="AL59" s="17">
        <v>12</v>
      </c>
      <c r="AM59" s="17">
        <v>9</v>
      </c>
      <c r="AN59" s="17">
        <v>10</v>
      </c>
      <c r="AO59" s="17">
        <v>12</v>
      </c>
      <c r="AP59" s="17">
        <v>12</v>
      </c>
      <c r="AQ59" s="17">
        <v>13</v>
      </c>
      <c r="AR59" s="52">
        <v>18.333333333333332</v>
      </c>
      <c r="AS59" s="49">
        <f>SUM(AR59/AR66)</f>
        <v>5.9379217273954109E-3</v>
      </c>
    </row>
    <row r="60" spans="1:62" x14ac:dyDescent="0.2">
      <c r="A60" s="17" t="s">
        <v>39</v>
      </c>
      <c r="B60" s="17">
        <v>15</v>
      </c>
      <c r="C60" s="17">
        <v>12</v>
      </c>
      <c r="D60" s="17">
        <v>11</v>
      </c>
      <c r="E60" s="17">
        <v>9</v>
      </c>
      <c r="F60" s="17">
        <v>5</v>
      </c>
      <c r="G60" s="17">
        <v>3</v>
      </c>
      <c r="H60" s="17">
        <v>2</v>
      </c>
      <c r="I60" s="17">
        <v>2</v>
      </c>
      <c r="J60" s="17">
        <v>3</v>
      </c>
      <c r="K60" s="17">
        <v>2</v>
      </c>
      <c r="L60" s="17">
        <v>4</v>
      </c>
      <c r="M60" s="17">
        <v>5</v>
      </c>
      <c r="N60" s="17">
        <v>9</v>
      </c>
      <c r="O60" s="17">
        <v>9</v>
      </c>
      <c r="P60" s="17">
        <v>5</v>
      </c>
      <c r="Q60" s="17">
        <v>7</v>
      </c>
      <c r="R60" s="17">
        <v>7</v>
      </c>
      <c r="S60" s="17">
        <v>3</v>
      </c>
      <c r="T60" s="17">
        <v>3</v>
      </c>
      <c r="U60" s="17">
        <v>2</v>
      </c>
      <c r="V60" s="17">
        <v>2</v>
      </c>
      <c r="W60" s="17">
        <v>1</v>
      </c>
      <c r="X60" s="17">
        <v>5</v>
      </c>
      <c r="Y60" s="17">
        <v>3</v>
      </c>
      <c r="Z60" s="17">
        <v>4</v>
      </c>
      <c r="AA60" s="17">
        <v>5</v>
      </c>
      <c r="AB60" s="17">
        <v>6</v>
      </c>
      <c r="AC60" s="17">
        <v>6</v>
      </c>
      <c r="AD60" s="17">
        <v>3</v>
      </c>
      <c r="AE60" s="17">
        <v>2</v>
      </c>
      <c r="AF60" s="17">
        <v>3</v>
      </c>
      <c r="AG60" s="17">
        <v>4</v>
      </c>
      <c r="AH60" s="17">
        <v>2</v>
      </c>
      <c r="AI60" s="17">
        <v>2</v>
      </c>
      <c r="AJ60" s="17">
        <v>5</v>
      </c>
      <c r="AK60" s="17">
        <v>6</v>
      </c>
      <c r="AL60" s="17">
        <v>12</v>
      </c>
      <c r="AM60" s="17">
        <v>9</v>
      </c>
      <c r="AN60" s="17">
        <v>7</v>
      </c>
      <c r="AO60" s="17">
        <v>10</v>
      </c>
      <c r="AP60" s="17">
        <v>13</v>
      </c>
      <c r="AQ60" s="17">
        <v>11</v>
      </c>
      <c r="AR60" s="52">
        <v>24.083333333333332</v>
      </c>
      <c r="AS60" s="49">
        <f>SUM(AR60/AR66)</f>
        <v>7.8002699055330629E-3</v>
      </c>
      <c r="AY60" s="2"/>
      <c r="BJ60" s="2"/>
    </row>
    <row r="61" spans="1:62" x14ac:dyDescent="0.2">
      <c r="A61" s="17" t="s">
        <v>40</v>
      </c>
      <c r="B61" s="17">
        <v>17</v>
      </c>
      <c r="C61" s="17">
        <v>18</v>
      </c>
      <c r="D61" s="17">
        <v>14</v>
      </c>
      <c r="E61" s="17">
        <v>14</v>
      </c>
      <c r="F61" s="17">
        <v>12</v>
      </c>
      <c r="G61" s="17">
        <v>9</v>
      </c>
      <c r="H61" s="17">
        <v>6</v>
      </c>
      <c r="I61" s="17">
        <v>6</v>
      </c>
      <c r="J61" s="17">
        <v>9</v>
      </c>
      <c r="K61" s="17">
        <v>10</v>
      </c>
      <c r="L61" s="17">
        <v>14</v>
      </c>
      <c r="M61" s="17">
        <v>15</v>
      </c>
      <c r="N61" s="17">
        <v>17</v>
      </c>
      <c r="O61" s="17">
        <v>15</v>
      </c>
      <c r="P61" s="17">
        <v>13</v>
      </c>
      <c r="Q61" s="17">
        <v>11</v>
      </c>
      <c r="R61" s="17">
        <v>12</v>
      </c>
      <c r="S61" s="17">
        <v>13</v>
      </c>
      <c r="T61" s="17">
        <v>13</v>
      </c>
      <c r="U61" s="17">
        <v>12</v>
      </c>
      <c r="V61" s="17">
        <v>12</v>
      </c>
      <c r="W61" s="17">
        <v>13</v>
      </c>
      <c r="X61" s="17">
        <v>17</v>
      </c>
      <c r="Y61" s="17">
        <v>15</v>
      </c>
      <c r="Z61" s="17">
        <v>16</v>
      </c>
      <c r="AA61" s="17">
        <v>16</v>
      </c>
      <c r="AB61" s="17">
        <v>15</v>
      </c>
      <c r="AC61" s="17">
        <v>15</v>
      </c>
      <c r="AD61" s="17">
        <v>11</v>
      </c>
      <c r="AE61" s="17">
        <v>9</v>
      </c>
      <c r="AF61" s="17">
        <v>11</v>
      </c>
      <c r="AG61" s="17">
        <v>13</v>
      </c>
      <c r="AH61" s="17">
        <v>12</v>
      </c>
      <c r="AI61" s="17">
        <v>14</v>
      </c>
      <c r="AJ61" s="17">
        <v>16</v>
      </c>
      <c r="AK61" s="17">
        <v>18</v>
      </c>
      <c r="AL61" s="17">
        <v>20</v>
      </c>
      <c r="AM61" s="17">
        <v>22</v>
      </c>
      <c r="AN61" s="17">
        <v>27</v>
      </c>
      <c r="AO61" s="17">
        <v>26</v>
      </c>
      <c r="AP61" s="17">
        <v>23</v>
      </c>
      <c r="AQ61" s="17">
        <v>23</v>
      </c>
      <c r="AR61" s="52">
        <v>54.5</v>
      </c>
      <c r="AS61" s="49">
        <f>SUM(AR61/AR66)</f>
        <v>1.7651821862348177E-2</v>
      </c>
      <c r="AY61" s="2"/>
      <c r="BJ61" s="2"/>
    </row>
    <row r="62" spans="1:62" x14ac:dyDescent="0.2">
      <c r="A62" s="17" t="s">
        <v>41</v>
      </c>
      <c r="B62" s="17">
        <v>31</v>
      </c>
      <c r="C62" s="17">
        <v>26</v>
      </c>
      <c r="D62" s="17">
        <v>20</v>
      </c>
      <c r="E62" s="17">
        <v>21</v>
      </c>
      <c r="F62" s="17">
        <v>16</v>
      </c>
      <c r="G62" s="17">
        <v>12</v>
      </c>
      <c r="H62" s="17">
        <v>12</v>
      </c>
      <c r="I62" s="17">
        <v>14</v>
      </c>
      <c r="J62" s="17">
        <v>19</v>
      </c>
      <c r="K62" s="17">
        <v>24</v>
      </c>
      <c r="L62" s="17">
        <v>29</v>
      </c>
      <c r="M62" s="17">
        <v>36</v>
      </c>
      <c r="N62" s="17">
        <v>40</v>
      </c>
      <c r="O62" s="17">
        <v>34</v>
      </c>
      <c r="P62" s="17">
        <v>29</v>
      </c>
      <c r="Q62" s="17">
        <v>21</v>
      </c>
      <c r="R62" s="17">
        <v>20</v>
      </c>
      <c r="S62" s="17">
        <v>15</v>
      </c>
      <c r="T62" s="17">
        <v>17</v>
      </c>
      <c r="U62" s="17">
        <v>18</v>
      </c>
      <c r="V62" s="17">
        <v>17</v>
      </c>
      <c r="W62" s="17">
        <v>26</v>
      </c>
      <c r="X62" s="17">
        <v>26</v>
      </c>
      <c r="Y62" s="17">
        <v>25</v>
      </c>
      <c r="Z62" s="17">
        <v>33</v>
      </c>
      <c r="AA62" s="17">
        <v>28</v>
      </c>
      <c r="AB62" s="17">
        <v>34</v>
      </c>
      <c r="AC62" s="17">
        <v>35</v>
      </c>
      <c r="AD62" s="17">
        <v>29</v>
      </c>
      <c r="AE62" s="17">
        <v>28</v>
      </c>
      <c r="AF62" s="17">
        <v>27</v>
      </c>
      <c r="AG62" s="17">
        <v>26</v>
      </c>
      <c r="AH62" s="17">
        <v>31</v>
      </c>
      <c r="AI62" s="17">
        <v>44</v>
      </c>
      <c r="AJ62" s="17">
        <v>53</v>
      </c>
      <c r="AK62" s="17">
        <v>64</v>
      </c>
      <c r="AL62" s="17">
        <v>75</v>
      </c>
      <c r="AM62" s="17">
        <v>64</v>
      </c>
      <c r="AN62" s="17">
        <v>60</v>
      </c>
      <c r="AO62" s="17">
        <v>59</v>
      </c>
      <c r="AP62" s="17">
        <v>59</v>
      </c>
      <c r="AQ62" s="17">
        <v>50</v>
      </c>
      <c r="AR62" s="52">
        <v>134.5</v>
      </c>
      <c r="AS62" s="49">
        <f>SUM(AR62/AR66)</f>
        <v>4.3562753036437245E-2</v>
      </c>
      <c r="AZ62" s="2"/>
      <c r="BB62" s="2"/>
    </row>
    <row r="63" spans="1:62" x14ac:dyDescent="0.2">
      <c r="A63" s="17" t="s">
        <v>42</v>
      </c>
      <c r="B63" s="17">
        <v>38</v>
      </c>
      <c r="C63" s="17">
        <v>36</v>
      </c>
      <c r="D63" s="17">
        <v>32</v>
      </c>
      <c r="E63" s="17">
        <v>33</v>
      </c>
      <c r="F63" s="17">
        <v>30</v>
      </c>
      <c r="G63" s="17">
        <v>18</v>
      </c>
      <c r="H63" s="17">
        <v>18</v>
      </c>
      <c r="I63" s="17">
        <v>17</v>
      </c>
      <c r="J63" s="17">
        <v>21</v>
      </c>
      <c r="K63" s="17">
        <v>17</v>
      </c>
      <c r="L63" s="17">
        <v>24</v>
      </c>
      <c r="M63" s="17">
        <v>25</v>
      </c>
      <c r="N63" s="17">
        <v>30</v>
      </c>
      <c r="O63" s="17">
        <v>38</v>
      </c>
      <c r="P63" s="17">
        <v>35</v>
      </c>
      <c r="Q63" s="17">
        <v>35</v>
      </c>
      <c r="R63" s="17">
        <v>31</v>
      </c>
      <c r="S63" s="17">
        <v>31</v>
      </c>
      <c r="T63" s="17">
        <v>25</v>
      </c>
      <c r="U63" s="17">
        <v>35</v>
      </c>
      <c r="V63" s="17">
        <v>52</v>
      </c>
      <c r="W63" s="17">
        <v>64</v>
      </c>
      <c r="X63" s="17">
        <v>69</v>
      </c>
      <c r="Y63" s="17">
        <v>66</v>
      </c>
      <c r="Z63" s="17">
        <v>75</v>
      </c>
      <c r="AA63" s="17">
        <v>77</v>
      </c>
      <c r="AB63" s="17">
        <v>68</v>
      </c>
      <c r="AC63" s="17">
        <v>60</v>
      </c>
      <c r="AD63" s="17">
        <v>46</v>
      </c>
      <c r="AE63" s="17">
        <v>41</v>
      </c>
      <c r="AF63" s="17">
        <v>40</v>
      </c>
      <c r="AG63" s="17">
        <v>48</v>
      </c>
      <c r="AH63" s="17">
        <v>64</v>
      </c>
      <c r="AI63" s="17">
        <v>69</v>
      </c>
      <c r="AJ63" s="17">
        <v>74</v>
      </c>
      <c r="AK63" s="17">
        <v>70</v>
      </c>
      <c r="AL63" s="17">
        <v>74</v>
      </c>
      <c r="AM63" s="17">
        <v>73</v>
      </c>
      <c r="AN63" s="17">
        <v>79</v>
      </c>
      <c r="AO63" s="17">
        <v>81</v>
      </c>
      <c r="AP63" s="17">
        <v>73</v>
      </c>
      <c r="AQ63" s="17">
        <v>63</v>
      </c>
      <c r="AR63" s="52">
        <v>160.33333333333334</v>
      </c>
      <c r="AS63" s="49">
        <f>SUM(AR63/AR66)</f>
        <v>5.1929824561403513E-2</v>
      </c>
      <c r="AZ63" s="2"/>
      <c r="BB63" s="2"/>
      <c r="BI63" s="2"/>
    </row>
    <row r="64" spans="1:62" x14ac:dyDescent="0.2">
      <c r="A64" s="17" t="s">
        <v>43</v>
      </c>
      <c r="B64" s="17">
        <v>30</v>
      </c>
      <c r="C64" s="17">
        <v>21</v>
      </c>
      <c r="D64" s="17">
        <v>19</v>
      </c>
      <c r="E64" s="17">
        <v>21</v>
      </c>
      <c r="F64" s="17">
        <v>14</v>
      </c>
      <c r="G64" s="17">
        <v>13</v>
      </c>
      <c r="H64" s="17">
        <v>12</v>
      </c>
      <c r="I64" s="17">
        <v>12</v>
      </c>
      <c r="J64" s="17">
        <v>16</v>
      </c>
      <c r="K64" s="17">
        <v>16</v>
      </c>
      <c r="L64" s="17">
        <v>16</v>
      </c>
      <c r="M64" s="17">
        <v>17</v>
      </c>
      <c r="N64" s="17">
        <v>20</v>
      </c>
      <c r="O64" s="17">
        <v>19</v>
      </c>
      <c r="P64" s="17">
        <v>20</v>
      </c>
      <c r="Q64" s="17">
        <v>16</v>
      </c>
      <c r="R64" s="17">
        <v>9</v>
      </c>
      <c r="S64" s="17">
        <v>7</v>
      </c>
      <c r="T64" s="17">
        <v>6</v>
      </c>
      <c r="U64" s="17">
        <v>5</v>
      </c>
      <c r="V64" s="17">
        <v>11</v>
      </c>
      <c r="W64" s="17">
        <v>13</v>
      </c>
      <c r="X64" s="17">
        <v>21</v>
      </c>
      <c r="Y64" s="17">
        <v>23</v>
      </c>
      <c r="Z64" s="17">
        <v>20</v>
      </c>
      <c r="AA64" s="17">
        <v>22</v>
      </c>
      <c r="AB64" s="17">
        <v>20</v>
      </c>
      <c r="AC64" s="17">
        <v>15</v>
      </c>
      <c r="AD64" s="17">
        <v>11</v>
      </c>
      <c r="AE64" s="17">
        <v>12</v>
      </c>
      <c r="AF64" s="17">
        <v>13</v>
      </c>
      <c r="AG64" s="17">
        <v>13</v>
      </c>
      <c r="AH64" s="17">
        <v>14</v>
      </c>
      <c r="AI64" s="17">
        <v>18</v>
      </c>
      <c r="AJ64" s="17">
        <v>24</v>
      </c>
      <c r="AK64" s="17">
        <v>24</v>
      </c>
      <c r="AL64" s="17">
        <v>28</v>
      </c>
      <c r="AM64" s="17">
        <v>22</v>
      </c>
      <c r="AN64" s="17">
        <v>25</v>
      </c>
      <c r="AO64" s="17">
        <v>24</v>
      </c>
      <c r="AP64" s="17">
        <v>25</v>
      </c>
      <c r="AQ64" s="17">
        <v>21</v>
      </c>
      <c r="AR64" s="52">
        <v>97.333333333333329</v>
      </c>
      <c r="AS64" s="49">
        <f>SUM(AR64/AR66)</f>
        <v>3.1524966261808368E-2</v>
      </c>
    </row>
    <row r="65" spans="1:57" x14ac:dyDescent="0.2">
      <c r="A65" s="17" t="s">
        <v>44</v>
      </c>
      <c r="B65" s="17">
        <v>49</v>
      </c>
      <c r="C65" s="17">
        <v>44</v>
      </c>
      <c r="D65" s="17">
        <v>44</v>
      </c>
      <c r="E65" s="17">
        <v>21</v>
      </c>
      <c r="F65" s="17">
        <v>16</v>
      </c>
      <c r="G65" s="17">
        <v>15</v>
      </c>
      <c r="H65" s="17">
        <v>11</v>
      </c>
      <c r="I65" s="17">
        <v>13</v>
      </c>
      <c r="J65" s="17">
        <v>11</v>
      </c>
      <c r="K65" s="17">
        <v>9</v>
      </c>
      <c r="L65" s="17">
        <v>19</v>
      </c>
      <c r="M65" s="17">
        <v>35</v>
      </c>
      <c r="N65" s="17">
        <v>80</v>
      </c>
      <c r="O65" s="17">
        <v>33</v>
      </c>
      <c r="P65" s="17">
        <v>13</v>
      </c>
      <c r="Q65" s="17">
        <v>10</v>
      </c>
      <c r="R65" s="17">
        <v>3</v>
      </c>
      <c r="S65" s="17">
        <v>4</v>
      </c>
      <c r="T65" s="17">
        <v>5</v>
      </c>
      <c r="U65" s="17">
        <v>6</v>
      </c>
      <c r="V65" s="17">
        <v>7</v>
      </c>
      <c r="W65" s="17">
        <v>7</v>
      </c>
      <c r="X65" s="17">
        <v>16</v>
      </c>
      <c r="Y65" s="17">
        <v>12</v>
      </c>
      <c r="Z65" s="17">
        <v>29</v>
      </c>
      <c r="AA65" s="17">
        <v>17</v>
      </c>
      <c r="AB65" s="17">
        <v>12</v>
      </c>
      <c r="AC65" s="17">
        <v>12</v>
      </c>
      <c r="AD65" s="17">
        <v>14</v>
      </c>
      <c r="AE65" s="17">
        <v>13</v>
      </c>
      <c r="AF65" s="17">
        <v>7</v>
      </c>
      <c r="AG65" s="17">
        <v>18</v>
      </c>
      <c r="AH65" s="17">
        <v>6</v>
      </c>
      <c r="AI65" s="17">
        <v>19</v>
      </c>
      <c r="AJ65" s="17">
        <v>18</v>
      </c>
      <c r="AK65" s="17">
        <v>33</v>
      </c>
      <c r="AL65" s="17">
        <v>37</v>
      </c>
      <c r="AM65" s="17">
        <v>22</v>
      </c>
      <c r="AN65" s="17">
        <v>55</v>
      </c>
      <c r="AO65" s="17">
        <v>36</v>
      </c>
      <c r="AP65" s="17">
        <v>14</v>
      </c>
      <c r="AQ65" s="17">
        <v>28</v>
      </c>
      <c r="AR65" s="52">
        <v>168.16666666666666</v>
      </c>
      <c r="AS65" s="49">
        <f>SUM(AR65/AR66)</f>
        <v>5.4466936572199726E-2</v>
      </c>
    </row>
    <row r="66" spans="1:57" ht="13.5" thickBot="1" x14ac:dyDescent="0.25">
      <c r="A66" s="39" t="s">
        <v>0</v>
      </c>
      <c r="B66" s="40">
        <f t="shared" ref="B66:AS66" si="2">SUM(B48:B65)</f>
        <v>855</v>
      </c>
      <c r="C66" s="40">
        <f t="shared" si="2"/>
        <v>761</v>
      </c>
      <c r="D66" s="40">
        <f t="shared" si="2"/>
        <v>704</v>
      </c>
      <c r="E66" s="40">
        <f t="shared" si="2"/>
        <v>616</v>
      </c>
      <c r="F66" s="40">
        <f t="shared" si="2"/>
        <v>504</v>
      </c>
      <c r="G66" s="40">
        <f t="shared" si="2"/>
        <v>431</v>
      </c>
      <c r="H66" s="40">
        <f t="shared" si="2"/>
        <v>384</v>
      </c>
      <c r="I66" s="40">
        <f t="shared" si="2"/>
        <v>374</v>
      </c>
      <c r="J66" s="40">
        <f t="shared" si="2"/>
        <v>393</v>
      </c>
      <c r="K66" s="40">
        <f t="shared" si="2"/>
        <v>454</v>
      </c>
      <c r="L66" s="40">
        <f t="shared" si="2"/>
        <v>569</v>
      </c>
      <c r="M66" s="40">
        <f t="shared" si="2"/>
        <v>967</v>
      </c>
      <c r="N66" s="40">
        <f t="shared" si="2"/>
        <v>1429</v>
      </c>
      <c r="O66" s="40">
        <f t="shared" si="2"/>
        <v>889</v>
      </c>
      <c r="P66" s="40">
        <f t="shared" si="2"/>
        <v>778</v>
      </c>
      <c r="Q66" s="40">
        <f t="shared" si="2"/>
        <v>675</v>
      </c>
      <c r="R66" s="40">
        <f t="shared" si="2"/>
        <v>555</v>
      </c>
      <c r="S66" s="40">
        <f t="shared" si="2"/>
        <v>531</v>
      </c>
      <c r="T66" s="40">
        <f t="shared" si="2"/>
        <v>499</v>
      </c>
      <c r="U66" s="40">
        <f t="shared" si="2"/>
        <v>502</v>
      </c>
      <c r="V66" s="40">
        <f t="shared" si="2"/>
        <v>519</v>
      </c>
      <c r="W66" s="40">
        <f t="shared" si="2"/>
        <v>567</v>
      </c>
      <c r="X66" s="40">
        <f t="shared" si="2"/>
        <v>689</v>
      </c>
      <c r="Y66" s="40">
        <f t="shared" si="2"/>
        <v>717</v>
      </c>
      <c r="Z66" s="40">
        <f t="shared" si="2"/>
        <v>866</v>
      </c>
      <c r="AA66" s="40">
        <f t="shared" si="2"/>
        <v>836</v>
      </c>
      <c r="AB66" s="40">
        <f t="shared" si="2"/>
        <v>778</v>
      </c>
      <c r="AC66" s="40">
        <f t="shared" si="2"/>
        <v>719</v>
      </c>
      <c r="AD66" s="40">
        <f t="shared" si="2"/>
        <v>641</v>
      </c>
      <c r="AE66" s="40">
        <f t="shared" si="2"/>
        <v>586</v>
      </c>
      <c r="AF66" s="40">
        <f t="shared" si="2"/>
        <v>592</v>
      </c>
      <c r="AG66" s="40">
        <f t="shared" si="2"/>
        <v>632</v>
      </c>
      <c r="AH66" s="40">
        <f t="shared" si="2"/>
        <v>651</v>
      </c>
      <c r="AI66" s="40">
        <f t="shared" si="2"/>
        <v>751</v>
      </c>
      <c r="AJ66" s="40">
        <f t="shared" si="2"/>
        <v>886</v>
      </c>
      <c r="AK66" s="40">
        <f t="shared" si="2"/>
        <v>986</v>
      </c>
      <c r="AL66" s="40">
        <f t="shared" si="2"/>
        <v>1133</v>
      </c>
      <c r="AM66" s="40">
        <f t="shared" si="2"/>
        <v>1150</v>
      </c>
      <c r="AN66" s="40">
        <f t="shared" si="2"/>
        <v>1279</v>
      </c>
      <c r="AO66" s="40">
        <f t="shared" si="2"/>
        <v>1297</v>
      </c>
      <c r="AP66" s="40">
        <f t="shared" si="2"/>
        <v>1234</v>
      </c>
      <c r="AQ66" s="40">
        <f t="shared" si="2"/>
        <v>1182</v>
      </c>
      <c r="AR66" s="40">
        <f t="shared" si="2"/>
        <v>3087.5</v>
      </c>
      <c r="AS66" s="53">
        <f t="shared" si="2"/>
        <v>0.99999999999999978</v>
      </c>
    </row>
    <row r="67" spans="1:57" ht="13.5" thickTop="1" x14ac:dyDescent="0.2"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BB67" s="2"/>
    </row>
    <row r="68" spans="1:57" x14ac:dyDescent="0.2">
      <c r="A68" s="16" t="s">
        <v>9</v>
      </c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</row>
    <row r="69" spans="1:57" x14ac:dyDescent="0.2">
      <c r="A69" s="17" t="s">
        <v>27</v>
      </c>
      <c r="B69" s="17">
        <v>18</v>
      </c>
      <c r="C69" s="17">
        <v>19</v>
      </c>
      <c r="D69" s="17">
        <v>22</v>
      </c>
      <c r="E69" s="17">
        <v>18</v>
      </c>
      <c r="F69" s="17">
        <v>18</v>
      </c>
      <c r="G69" s="17">
        <v>16</v>
      </c>
      <c r="H69" s="17">
        <v>14</v>
      </c>
      <c r="I69" s="17">
        <v>16</v>
      </c>
      <c r="J69" s="17">
        <v>15</v>
      </c>
      <c r="K69" s="17">
        <v>14</v>
      </c>
      <c r="L69" s="17">
        <v>19</v>
      </c>
      <c r="M69" s="17">
        <v>21</v>
      </c>
      <c r="N69" s="17">
        <v>24</v>
      </c>
      <c r="O69" s="17">
        <v>21</v>
      </c>
      <c r="P69" s="17">
        <v>19</v>
      </c>
      <c r="Q69" s="17">
        <v>14</v>
      </c>
      <c r="R69" s="17">
        <v>14</v>
      </c>
      <c r="S69" s="17">
        <v>9</v>
      </c>
      <c r="T69" s="17">
        <v>10</v>
      </c>
      <c r="U69" s="17">
        <v>11</v>
      </c>
      <c r="V69" s="17">
        <v>11</v>
      </c>
      <c r="W69" s="17">
        <v>13</v>
      </c>
      <c r="X69" s="17">
        <v>13</v>
      </c>
      <c r="Y69" s="17">
        <v>13</v>
      </c>
      <c r="Z69" s="17">
        <v>16</v>
      </c>
      <c r="AA69" s="17">
        <v>14</v>
      </c>
      <c r="AB69" s="17">
        <v>15</v>
      </c>
      <c r="AC69" s="17">
        <v>11</v>
      </c>
      <c r="AD69" s="17">
        <v>14</v>
      </c>
      <c r="AE69" s="17">
        <v>14</v>
      </c>
      <c r="AF69" s="17">
        <v>16</v>
      </c>
      <c r="AG69" s="17">
        <v>16</v>
      </c>
      <c r="AH69" s="17">
        <v>15</v>
      </c>
      <c r="AI69" s="17">
        <v>13</v>
      </c>
      <c r="AJ69" s="17">
        <v>12</v>
      </c>
      <c r="AK69" s="17">
        <v>14</v>
      </c>
      <c r="AL69" s="17">
        <v>18</v>
      </c>
      <c r="AM69" s="17">
        <v>19</v>
      </c>
      <c r="AN69" s="17">
        <v>17</v>
      </c>
      <c r="AO69" s="17">
        <v>19</v>
      </c>
      <c r="AP69" s="17">
        <v>20</v>
      </c>
      <c r="AQ69" s="17">
        <v>14</v>
      </c>
      <c r="AR69" s="52">
        <v>32.666666666666664</v>
      </c>
      <c r="AS69" s="49">
        <f>SUM(AR69/AR87)</f>
        <v>1.2471366759989817E-2</v>
      </c>
    </row>
    <row r="70" spans="1:57" x14ac:dyDescent="0.2">
      <c r="A70" s="17" t="s">
        <v>28</v>
      </c>
      <c r="B70" s="17">
        <v>113</v>
      </c>
      <c r="C70" s="17">
        <v>106</v>
      </c>
      <c r="D70" s="17">
        <v>102</v>
      </c>
      <c r="E70" s="17">
        <v>96</v>
      </c>
      <c r="F70" s="17">
        <v>94</v>
      </c>
      <c r="G70" s="17">
        <v>76</v>
      </c>
      <c r="H70" s="17">
        <v>72</v>
      </c>
      <c r="I70" s="17">
        <v>77</v>
      </c>
      <c r="J70" s="17">
        <v>78</v>
      </c>
      <c r="K70" s="17">
        <v>84</v>
      </c>
      <c r="L70" s="17">
        <v>83</v>
      </c>
      <c r="M70" s="17">
        <v>440</v>
      </c>
      <c r="N70" s="17">
        <v>678</v>
      </c>
      <c r="O70" s="17">
        <v>148</v>
      </c>
      <c r="P70" s="17">
        <v>120</v>
      </c>
      <c r="Q70" s="17">
        <v>111</v>
      </c>
      <c r="R70" s="17">
        <v>109</v>
      </c>
      <c r="S70" s="17">
        <v>92</v>
      </c>
      <c r="T70" s="17">
        <v>89</v>
      </c>
      <c r="U70" s="17">
        <v>94</v>
      </c>
      <c r="V70" s="17">
        <v>98</v>
      </c>
      <c r="W70" s="17">
        <v>93</v>
      </c>
      <c r="X70" s="17">
        <v>109</v>
      </c>
      <c r="Y70" s="17">
        <v>114</v>
      </c>
      <c r="Z70" s="17">
        <v>126</v>
      </c>
      <c r="AA70" s="17">
        <v>110</v>
      </c>
      <c r="AB70" s="17">
        <v>129</v>
      </c>
      <c r="AC70" s="17">
        <v>117</v>
      </c>
      <c r="AD70" s="17">
        <v>117</v>
      </c>
      <c r="AE70" s="17">
        <v>111</v>
      </c>
      <c r="AF70" s="17">
        <v>112</v>
      </c>
      <c r="AG70" s="17">
        <v>119</v>
      </c>
      <c r="AH70" s="17">
        <v>117</v>
      </c>
      <c r="AI70" s="17">
        <v>121</v>
      </c>
      <c r="AJ70" s="17">
        <v>111</v>
      </c>
      <c r="AK70" s="17">
        <v>149</v>
      </c>
      <c r="AL70" s="17">
        <v>139</v>
      </c>
      <c r="AM70" s="17">
        <v>131</v>
      </c>
      <c r="AN70" s="17">
        <v>130</v>
      </c>
      <c r="AO70" s="17">
        <v>135</v>
      </c>
      <c r="AP70" s="17">
        <v>134</v>
      </c>
      <c r="AQ70" s="17">
        <v>137</v>
      </c>
      <c r="AR70" s="52">
        <v>228.91666666666666</v>
      </c>
      <c r="AS70" s="49">
        <f>SUM(AR70/AR87)</f>
        <v>8.7395011453295993E-2</v>
      </c>
    </row>
    <row r="71" spans="1:57" x14ac:dyDescent="0.2">
      <c r="A71" s="17" t="s">
        <v>29</v>
      </c>
      <c r="B71" s="17">
        <v>69</v>
      </c>
      <c r="C71" s="17">
        <v>62</v>
      </c>
      <c r="D71" s="17">
        <v>64</v>
      </c>
      <c r="E71" s="17">
        <v>61</v>
      </c>
      <c r="F71" s="17">
        <v>57</v>
      </c>
      <c r="G71" s="17">
        <v>46</v>
      </c>
      <c r="H71" s="17">
        <v>49</v>
      </c>
      <c r="I71" s="17">
        <v>54</v>
      </c>
      <c r="J71" s="17">
        <v>51</v>
      </c>
      <c r="K71" s="17">
        <v>50</v>
      </c>
      <c r="L71" s="17">
        <v>57</v>
      </c>
      <c r="M71" s="17">
        <v>58</v>
      </c>
      <c r="N71" s="17">
        <v>61</v>
      </c>
      <c r="O71" s="17">
        <v>61</v>
      </c>
      <c r="P71" s="17">
        <v>65</v>
      </c>
      <c r="Q71" s="17">
        <v>53</v>
      </c>
      <c r="R71" s="17">
        <v>46</v>
      </c>
      <c r="S71" s="17">
        <v>42</v>
      </c>
      <c r="T71" s="17">
        <v>44</v>
      </c>
      <c r="U71" s="17">
        <v>43</v>
      </c>
      <c r="V71" s="17">
        <v>40</v>
      </c>
      <c r="W71" s="17">
        <v>42</v>
      </c>
      <c r="X71" s="17">
        <v>47</v>
      </c>
      <c r="Y71" s="17">
        <v>47</v>
      </c>
      <c r="Z71" s="17">
        <v>52</v>
      </c>
      <c r="AA71" s="17">
        <v>52</v>
      </c>
      <c r="AB71" s="17">
        <v>58</v>
      </c>
      <c r="AC71" s="17">
        <v>60</v>
      </c>
      <c r="AD71" s="17">
        <v>55</v>
      </c>
      <c r="AE71" s="17">
        <v>55</v>
      </c>
      <c r="AF71" s="17">
        <v>62</v>
      </c>
      <c r="AG71" s="17">
        <v>61</v>
      </c>
      <c r="AH71" s="17">
        <v>57</v>
      </c>
      <c r="AI71" s="17">
        <v>64</v>
      </c>
      <c r="AJ71" s="17">
        <v>69</v>
      </c>
      <c r="AK71" s="17">
        <v>72</v>
      </c>
      <c r="AL71" s="17">
        <v>75</v>
      </c>
      <c r="AM71" s="17">
        <v>82</v>
      </c>
      <c r="AN71" s="17">
        <v>75</v>
      </c>
      <c r="AO71" s="17">
        <v>75</v>
      </c>
      <c r="AP71" s="17">
        <v>74</v>
      </c>
      <c r="AQ71" s="17">
        <v>66</v>
      </c>
      <c r="AR71" s="52">
        <v>140.5</v>
      </c>
      <c r="AS71" s="49">
        <f>SUM(AR71/AR87)</f>
        <v>5.3639602952405191E-2</v>
      </c>
    </row>
    <row r="72" spans="1:57" x14ac:dyDescent="0.2">
      <c r="A72" s="17" t="s">
        <v>30</v>
      </c>
      <c r="B72" s="17">
        <v>2</v>
      </c>
      <c r="C72" s="17">
        <v>1</v>
      </c>
      <c r="D72" s="17">
        <v>1</v>
      </c>
      <c r="E72" s="17">
        <v>4</v>
      </c>
      <c r="F72" s="17">
        <v>3</v>
      </c>
      <c r="G72" s="17">
        <v>3</v>
      </c>
      <c r="H72" s="17">
        <v>2</v>
      </c>
      <c r="I72" s="17">
        <v>1</v>
      </c>
      <c r="J72" s="17">
        <v>1</v>
      </c>
      <c r="K72" s="17">
        <v>1</v>
      </c>
      <c r="L72" s="17">
        <v>1</v>
      </c>
      <c r="M72" s="17">
        <v>1</v>
      </c>
      <c r="N72" s="17">
        <v>2</v>
      </c>
      <c r="O72" s="17">
        <v>3</v>
      </c>
      <c r="P72" s="17">
        <v>3</v>
      </c>
      <c r="Q72" s="17">
        <v>2</v>
      </c>
      <c r="R72" s="17">
        <v>3</v>
      </c>
      <c r="S72" s="17">
        <v>1</v>
      </c>
      <c r="T72" s="17">
        <v>2</v>
      </c>
      <c r="U72" s="17">
        <v>2</v>
      </c>
      <c r="V72" s="17">
        <v>1</v>
      </c>
      <c r="W72" s="17">
        <v>2</v>
      </c>
      <c r="X72" s="17">
        <v>2</v>
      </c>
      <c r="Y72" s="17">
        <v>2</v>
      </c>
      <c r="Z72" s="17">
        <v>4</v>
      </c>
      <c r="AA72" s="17">
        <v>4</v>
      </c>
      <c r="AB72" s="17">
        <v>2</v>
      </c>
      <c r="AC72" s="17">
        <v>3</v>
      </c>
      <c r="AD72" s="17">
        <v>2</v>
      </c>
      <c r="AE72" s="17">
        <v>2</v>
      </c>
      <c r="AF72" s="17">
        <v>2</v>
      </c>
      <c r="AG72" s="17">
        <v>2</v>
      </c>
      <c r="AH72" s="17">
        <v>4</v>
      </c>
      <c r="AI72" s="17">
        <v>4</v>
      </c>
      <c r="AJ72" s="17">
        <v>4</v>
      </c>
      <c r="AK72" s="17">
        <v>4</v>
      </c>
      <c r="AL72" s="17">
        <v>5</v>
      </c>
      <c r="AM72" s="17">
        <v>5</v>
      </c>
      <c r="AN72" s="17">
        <v>7</v>
      </c>
      <c r="AO72" s="17">
        <v>7</v>
      </c>
      <c r="AP72" s="17">
        <v>6</v>
      </c>
      <c r="AQ72" s="17">
        <v>4</v>
      </c>
      <c r="AR72" s="52">
        <v>7.666666666666667</v>
      </c>
      <c r="AS72" s="49">
        <f>SUM(AR72/AR87)</f>
        <v>2.9269534232629168E-3</v>
      </c>
      <c r="BD72" s="2"/>
    </row>
    <row r="73" spans="1:57" x14ac:dyDescent="0.2">
      <c r="A73" s="17" t="s">
        <v>31</v>
      </c>
      <c r="B73" s="17">
        <v>24</v>
      </c>
      <c r="C73" s="17">
        <v>20</v>
      </c>
      <c r="D73" s="17">
        <v>23</v>
      </c>
      <c r="E73" s="17">
        <v>22</v>
      </c>
      <c r="F73" s="17">
        <v>20</v>
      </c>
      <c r="G73" s="17">
        <v>20</v>
      </c>
      <c r="H73" s="17">
        <v>19</v>
      </c>
      <c r="I73" s="17">
        <v>14</v>
      </c>
      <c r="J73" s="17">
        <v>11</v>
      </c>
      <c r="K73" s="17">
        <v>13</v>
      </c>
      <c r="L73" s="17">
        <v>15</v>
      </c>
      <c r="M73" s="17">
        <v>13</v>
      </c>
      <c r="N73" s="17">
        <v>16</v>
      </c>
      <c r="O73" s="17">
        <v>17</v>
      </c>
      <c r="P73" s="17">
        <v>15</v>
      </c>
      <c r="Q73" s="17">
        <v>10</v>
      </c>
      <c r="R73" s="17">
        <v>7</v>
      </c>
      <c r="S73" s="17">
        <v>6</v>
      </c>
      <c r="T73" s="17">
        <v>8</v>
      </c>
      <c r="U73" s="17">
        <v>7</v>
      </c>
      <c r="V73" s="17">
        <v>9</v>
      </c>
      <c r="W73" s="17">
        <v>10</v>
      </c>
      <c r="X73" s="17">
        <v>10</v>
      </c>
      <c r="Y73" s="17">
        <v>9</v>
      </c>
      <c r="Z73" s="17">
        <v>11</v>
      </c>
      <c r="AA73" s="17">
        <v>12</v>
      </c>
      <c r="AB73" s="17">
        <v>11</v>
      </c>
      <c r="AC73" s="17">
        <v>11</v>
      </c>
      <c r="AD73" s="17">
        <v>8</v>
      </c>
      <c r="AE73" s="17">
        <v>6</v>
      </c>
      <c r="AF73" s="17">
        <v>7</v>
      </c>
      <c r="AG73" s="17">
        <v>9</v>
      </c>
      <c r="AH73" s="17">
        <v>6</v>
      </c>
      <c r="AI73" s="17">
        <v>8</v>
      </c>
      <c r="AJ73" s="17">
        <v>8</v>
      </c>
      <c r="AK73" s="17">
        <v>7</v>
      </c>
      <c r="AL73" s="17">
        <v>11</v>
      </c>
      <c r="AM73" s="17">
        <v>18</v>
      </c>
      <c r="AN73" s="17">
        <v>18</v>
      </c>
      <c r="AO73" s="17">
        <v>17</v>
      </c>
      <c r="AP73" s="17">
        <v>19</v>
      </c>
      <c r="AQ73" s="17">
        <v>16</v>
      </c>
      <c r="AR73" s="52">
        <v>34.25</v>
      </c>
      <c r="AS73" s="49">
        <f>SUM(AR73/AR87)</f>
        <v>1.3075846271315856E-2</v>
      </c>
      <c r="BC73" s="2"/>
      <c r="BD73" s="2"/>
      <c r="BE73" s="2"/>
    </row>
    <row r="74" spans="1:57" x14ac:dyDescent="0.2">
      <c r="A74" s="17" t="s">
        <v>32</v>
      </c>
      <c r="B74" s="17">
        <v>161</v>
      </c>
      <c r="C74" s="17">
        <v>172</v>
      </c>
      <c r="D74" s="17">
        <v>154</v>
      </c>
      <c r="E74" s="17">
        <v>155</v>
      </c>
      <c r="F74" s="17">
        <v>138</v>
      </c>
      <c r="G74" s="17">
        <v>120</v>
      </c>
      <c r="H74" s="17">
        <v>105</v>
      </c>
      <c r="I74" s="17">
        <v>112</v>
      </c>
      <c r="J74" s="17">
        <v>101</v>
      </c>
      <c r="K74" s="17">
        <v>107</v>
      </c>
      <c r="L74" s="17">
        <v>118</v>
      </c>
      <c r="M74" s="17">
        <v>134</v>
      </c>
      <c r="N74" s="17">
        <v>144</v>
      </c>
      <c r="O74" s="17">
        <v>141</v>
      </c>
      <c r="P74" s="17">
        <v>138</v>
      </c>
      <c r="Q74" s="17">
        <v>120</v>
      </c>
      <c r="R74" s="17">
        <v>102</v>
      </c>
      <c r="S74" s="17">
        <v>84</v>
      </c>
      <c r="T74" s="17">
        <v>94</v>
      </c>
      <c r="U74" s="17">
        <v>94</v>
      </c>
      <c r="V74" s="17">
        <v>93</v>
      </c>
      <c r="W74" s="17">
        <v>94</v>
      </c>
      <c r="X74" s="17">
        <v>93</v>
      </c>
      <c r="Y74" s="17">
        <v>98</v>
      </c>
      <c r="Z74" s="17">
        <v>108</v>
      </c>
      <c r="AA74" s="17">
        <v>115</v>
      </c>
      <c r="AB74" s="17">
        <v>106</v>
      </c>
      <c r="AC74" s="17">
        <v>96</v>
      </c>
      <c r="AD74" s="17">
        <v>88</v>
      </c>
      <c r="AE74" s="17">
        <v>78</v>
      </c>
      <c r="AF74" s="17">
        <v>77</v>
      </c>
      <c r="AG74" s="17">
        <v>86</v>
      </c>
      <c r="AH74" s="17">
        <v>81</v>
      </c>
      <c r="AI74" s="17">
        <v>78</v>
      </c>
      <c r="AJ74" s="17">
        <v>98</v>
      </c>
      <c r="AK74" s="17">
        <v>96</v>
      </c>
      <c r="AL74" s="17">
        <v>118</v>
      </c>
      <c r="AM74" s="17">
        <v>121</v>
      </c>
      <c r="AN74" s="17">
        <v>130</v>
      </c>
      <c r="AO74" s="17">
        <v>138</v>
      </c>
      <c r="AP74" s="17">
        <v>128</v>
      </c>
      <c r="AQ74" s="17">
        <v>141</v>
      </c>
      <c r="AR74" s="52">
        <v>284.75</v>
      </c>
      <c r="AS74" s="49">
        <f>SUM(AR74/AR87)</f>
        <v>0.10871086790531942</v>
      </c>
      <c r="BC74" s="2"/>
      <c r="BE74" s="2"/>
    </row>
    <row r="75" spans="1:57" x14ac:dyDescent="0.2">
      <c r="A75" s="17" t="s">
        <v>33</v>
      </c>
      <c r="B75" s="17">
        <v>5</v>
      </c>
      <c r="C75" s="17">
        <v>3</v>
      </c>
      <c r="D75" s="17">
        <v>1</v>
      </c>
      <c r="E75" s="17"/>
      <c r="F75" s="17"/>
      <c r="G75" s="17"/>
      <c r="H75" s="17"/>
      <c r="I75" s="17"/>
      <c r="J75" s="17">
        <v>1</v>
      </c>
      <c r="K75" s="17">
        <v>3</v>
      </c>
      <c r="L75" s="17">
        <v>4</v>
      </c>
      <c r="M75" s="17">
        <v>4</v>
      </c>
      <c r="N75" s="17">
        <v>4</v>
      </c>
      <c r="O75" s="17">
        <v>4</v>
      </c>
      <c r="P75" s="17">
        <v>3</v>
      </c>
      <c r="Q75" s="17">
        <v>3</v>
      </c>
      <c r="R75" s="17">
        <v>1</v>
      </c>
      <c r="S75" s="17"/>
      <c r="T75" s="17"/>
      <c r="U75" s="17"/>
      <c r="V75" s="17">
        <v>2</v>
      </c>
      <c r="W75" s="17">
        <v>3</v>
      </c>
      <c r="X75" s="17">
        <v>3</v>
      </c>
      <c r="Y75" s="17">
        <v>5</v>
      </c>
      <c r="Z75" s="17">
        <v>5</v>
      </c>
      <c r="AA75" s="17">
        <v>5</v>
      </c>
      <c r="AB75" s="17"/>
      <c r="AC75" s="17"/>
      <c r="AD75" s="17">
        <v>1</v>
      </c>
      <c r="AE75" s="17">
        <v>1</v>
      </c>
      <c r="AF75" s="17">
        <v>1</v>
      </c>
      <c r="AG75" s="17">
        <v>3</v>
      </c>
      <c r="AH75" s="17">
        <v>3</v>
      </c>
      <c r="AI75" s="17">
        <v>8</v>
      </c>
      <c r="AJ75" s="17">
        <v>14</v>
      </c>
      <c r="AK75" s="17">
        <v>16</v>
      </c>
      <c r="AL75" s="17">
        <v>18</v>
      </c>
      <c r="AM75" s="17">
        <v>16</v>
      </c>
      <c r="AN75" s="17">
        <v>22</v>
      </c>
      <c r="AO75" s="17">
        <v>16</v>
      </c>
      <c r="AP75" s="17">
        <v>16</v>
      </c>
      <c r="AQ75" s="17">
        <v>14</v>
      </c>
      <c r="AR75" s="52">
        <v>186.75</v>
      </c>
      <c r="AS75" s="49">
        <f>SUM(AR75/AR87)</f>
        <v>7.1296767625349963E-2</v>
      </c>
    </row>
    <row r="76" spans="1:57" x14ac:dyDescent="0.2">
      <c r="A76" s="17" t="s">
        <v>34</v>
      </c>
      <c r="B76" s="17">
        <v>59</v>
      </c>
      <c r="C76" s="17">
        <v>55</v>
      </c>
      <c r="D76" s="17">
        <v>49</v>
      </c>
      <c r="E76" s="17">
        <v>48</v>
      </c>
      <c r="F76" s="17">
        <v>37</v>
      </c>
      <c r="G76" s="17">
        <v>29</v>
      </c>
      <c r="H76" s="17">
        <v>31</v>
      </c>
      <c r="I76" s="17">
        <v>26</v>
      </c>
      <c r="J76" s="17">
        <v>31</v>
      </c>
      <c r="K76" s="17">
        <v>28</v>
      </c>
      <c r="L76" s="17">
        <v>45</v>
      </c>
      <c r="M76" s="17">
        <v>57</v>
      </c>
      <c r="N76" s="17">
        <v>56</v>
      </c>
      <c r="O76" s="17">
        <v>51</v>
      </c>
      <c r="P76" s="17">
        <v>45</v>
      </c>
      <c r="Q76" s="17">
        <v>39</v>
      </c>
      <c r="R76" s="17">
        <v>34</v>
      </c>
      <c r="S76" s="17">
        <v>33</v>
      </c>
      <c r="T76" s="17">
        <v>32</v>
      </c>
      <c r="U76" s="17">
        <v>31</v>
      </c>
      <c r="V76" s="17">
        <v>32</v>
      </c>
      <c r="W76" s="17">
        <v>40</v>
      </c>
      <c r="X76" s="17">
        <v>59</v>
      </c>
      <c r="Y76" s="17">
        <v>58</v>
      </c>
      <c r="Z76" s="17">
        <v>60</v>
      </c>
      <c r="AA76" s="17">
        <v>54</v>
      </c>
      <c r="AB76" s="17">
        <v>51</v>
      </c>
      <c r="AC76" s="17">
        <v>47</v>
      </c>
      <c r="AD76" s="17">
        <v>42</v>
      </c>
      <c r="AE76" s="17">
        <v>31</v>
      </c>
      <c r="AF76" s="17">
        <v>31</v>
      </c>
      <c r="AG76" s="17">
        <v>31</v>
      </c>
      <c r="AH76" s="17">
        <v>31</v>
      </c>
      <c r="AI76" s="17">
        <v>49</v>
      </c>
      <c r="AJ76" s="17">
        <v>68</v>
      </c>
      <c r="AK76" s="17">
        <v>74</v>
      </c>
      <c r="AL76" s="17">
        <v>89</v>
      </c>
      <c r="AM76" s="17">
        <v>93</v>
      </c>
      <c r="AN76" s="17">
        <v>88</v>
      </c>
      <c r="AO76" s="17">
        <v>83</v>
      </c>
      <c r="AP76" s="17">
        <v>80</v>
      </c>
      <c r="AQ76" s="17">
        <v>74</v>
      </c>
      <c r="AR76" s="52">
        <v>309.83333333333331</v>
      </c>
      <c r="AS76" s="49">
        <f>SUM(AR76/AR87)</f>
        <v>0.11828709595316873</v>
      </c>
    </row>
    <row r="77" spans="1:57" x14ac:dyDescent="0.2">
      <c r="A77" s="17" t="s">
        <v>35</v>
      </c>
      <c r="B77" s="17">
        <v>69</v>
      </c>
      <c r="C77" s="17">
        <v>65</v>
      </c>
      <c r="D77" s="17">
        <v>59</v>
      </c>
      <c r="E77" s="17">
        <v>57</v>
      </c>
      <c r="F77" s="17">
        <v>45</v>
      </c>
      <c r="G77" s="17">
        <v>34</v>
      </c>
      <c r="H77" s="17">
        <v>31</v>
      </c>
      <c r="I77" s="17">
        <v>23</v>
      </c>
      <c r="J77" s="17">
        <v>29</v>
      </c>
      <c r="K77" s="17">
        <v>29</v>
      </c>
      <c r="L77" s="17">
        <v>42</v>
      </c>
      <c r="M77" s="17">
        <v>48</v>
      </c>
      <c r="N77" s="17">
        <v>56</v>
      </c>
      <c r="O77" s="17">
        <v>60</v>
      </c>
      <c r="P77" s="17">
        <v>60</v>
      </c>
      <c r="Q77" s="17">
        <v>55</v>
      </c>
      <c r="R77" s="17">
        <v>49</v>
      </c>
      <c r="S77" s="17">
        <v>47</v>
      </c>
      <c r="T77" s="17">
        <v>46</v>
      </c>
      <c r="U77" s="17">
        <v>52</v>
      </c>
      <c r="V77" s="17">
        <v>48</v>
      </c>
      <c r="W77" s="17">
        <v>50</v>
      </c>
      <c r="X77" s="17">
        <v>55</v>
      </c>
      <c r="Y77" s="17">
        <v>55</v>
      </c>
      <c r="Z77" s="17">
        <v>57</v>
      </c>
      <c r="AA77" s="17">
        <v>59</v>
      </c>
      <c r="AB77" s="17">
        <v>52</v>
      </c>
      <c r="AC77" s="17">
        <v>59</v>
      </c>
      <c r="AD77" s="17">
        <v>48</v>
      </c>
      <c r="AE77" s="17">
        <v>52</v>
      </c>
      <c r="AF77" s="17">
        <v>52</v>
      </c>
      <c r="AG77" s="17">
        <v>50</v>
      </c>
      <c r="AH77" s="17">
        <v>42</v>
      </c>
      <c r="AI77" s="17">
        <v>50</v>
      </c>
      <c r="AJ77" s="17">
        <v>55</v>
      </c>
      <c r="AK77" s="17">
        <v>54</v>
      </c>
      <c r="AL77" s="17">
        <v>59</v>
      </c>
      <c r="AM77" s="17">
        <v>58</v>
      </c>
      <c r="AN77" s="17">
        <v>63</v>
      </c>
      <c r="AO77" s="17">
        <v>61</v>
      </c>
      <c r="AP77" s="17">
        <v>59</v>
      </c>
      <c r="AQ77" s="17">
        <v>60</v>
      </c>
      <c r="AR77" s="52">
        <v>214.66666666666666</v>
      </c>
      <c r="AS77" s="49">
        <f>SUM(AR77/AR87)</f>
        <v>8.1954695851361656E-2</v>
      </c>
      <c r="BA77" s="2"/>
    </row>
    <row r="78" spans="1:57" x14ac:dyDescent="0.2">
      <c r="A78" s="17" t="s">
        <v>36</v>
      </c>
      <c r="B78" s="17">
        <v>48</v>
      </c>
      <c r="C78" s="17">
        <v>44</v>
      </c>
      <c r="D78" s="17">
        <v>42</v>
      </c>
      <c r="E78" s="17">
        <v>39</v>
      </c>
      <c r="F78" s="17">
        <v>28</v>
      </c>
      <c r="G78" s="17">
        <v>26</v>
      </c>
      <c r="H78" s="17">
        <v>24</v>
      </c>
      <c r="I78" s="17">
        <v>23</v>
      </c>
      <c r="J78" s="17">
        <v>29</v>
      </c>
      <c r="K78" s="17">
        <v>35</v>
      </c>
      <c r="L78" s="17">
        <v>42</v>
      </c>
      <c r="M78" s="17">
        <v>44</v>
      </c>
      <c r="N78" s="17">
        <v>40</v>
      </c>
      <c r="O78" s="17">
        <v>34</v>
      </c>
      <c r="P78" s="17">
        <v>35</v>
      </c>
      <c r="Q78" s="17">
        <v>34</v>
      </c>
      <c r="R78" s="17">
        <v>26</v>
      </c>
      <c r="S78" s="17">
        <v>23</v>
      </c>
      <c r="T78" s="17">
        <v>22</v>
      </c>
      <c r="U78" s="17">
        <v>27</v>
      </c>
      <c r="V78" s="17">
        <v>33</v>
      </c>
      <c r="W78" s="17">
        <v>46</v>
      </c>
      <c r="X78" s="17">
        <v>58</v>
      </c>
      <c r="Y78" s="17">
        <v>65</v>
      </c>
      <c r="Z78" s="17">
        <v>68</v>
      </c>
      <c r="AA78" s="17">
        <v>64</v>
      </c>
      <c r="AB78" s="17">
        <v>53</v>
      </c>
      <c r="AC78" s="17">
        <v>49</v>
      </c>
      <c r="AD78" s="17">
        <v>45</v>
      </c>
      <c r="AE78" s="17">
        <v>44</v>
      </c>
      <c r="AF78" s="17">
        <v>41</v>
      </c>
      <c r="AG78" s="17">
        <v>50</v>
      </c>
      <c r="AH78" s="17">
        <v>45</v>
      </c>
      <c r="AI78" s="17">
        <v>52</v>
      </c>
      <c r="AJ78" s="17">
        <v>68</v>
      </c>
      <c r="AK78" s="17">
        <v>70</v>
      </c>
      <c r="AL78" s="17">
        <v>88</v>
      </c>
      <c r="AM78" s="17">
        <v>91</v>
      </c>
      <c r="AN78" s="17">
        <v>107</v>
      </c>
      <c r="AO78" s="17">
        <v>124</v>
      </c>
      <c r="AP78" s="17">
        <v>115</v>
      </c>
      <c r="AQ78" s="17">
        <v>108</v>
      </c>
      <c r="AR78" s="52">
        <v>244.66666666666666</v>
      </c>
      <c r="AS78" s="49">
        <f>SUM(AR78/AR87)</f>
        <v>9.3407991855433942E-2</v>
      </c>
      <c r="BA78" s="2"/>
    </row>
    <row r="79" spans="1:57" x14ac:dyDescent="0.2">
      <c r="A79" s="17" t="s">
        <v>37</v>
      </c>
      <c r="B79" s="17">
        <v>10</v>
      </c>
      <c r="C79" s="17">
        <v>8</v>
      </c>
      <c r="D79" s="17">
        <v>7</v>
      </c>
      <c r="E79" s="17">
        <v>9</v>
      </c>
      <c r="F79" s="17">
        <v>9</v>
      </c>
      <c r="G79" s="17">
        <v>8</v>
      </c>
      <c r="H79" s="17">
        <v>7</v>
      </c>
      <c r="I79" s="17">
        <v>5</v>
      </c>
      <c r="J79" s="17">
        <v>8</v>
      </c>
      <c r="K79" s="17">
        <v>8</v>
      </c>
      <c r="L79" s="17">
        <v>7</v>
      </c>
      <c r="M79" s="17">
        <v>7</v>
      </c>
      <c r="N79" s="17">
        <v>6</v>
      </c>
      <c r="O79" s="17">
        <v>7</v>
      </c>
      <c r="P79" s="17">
        <v>9</v>
      </c>
      <c r="Q79" s="17">
        <v>7</v>
      </c>
      <c r="R79" s="17">
        <v>6</v>
      </c>
      <c r="S79" s="17">
        <v>7</v>
      </c>
      <c r="T79" s="17">
        <v>6</v>
      </c>
      <c r="U79" s="17">
        <v>6</v>
      </c>
      <c r="V79" s="17">
        <v>7</v>
      </c>
      <c r="W79" s="17">
        <v>7</v>
      </c>
      <c r="X79" s="17">
        <v>8</v>
      </c>
      <c r="Y79" s="17">
        <v>9</v>
      </c>
      <c r="Z79" s="17">
        <v>9</v>
      </c>
      <c r="AA79" s="17">
        <v>10</v>
      </c>
      <c r="AB79" s="17">
        <v>11</v>
      </c>
      <c r="AC79" s="17">
        <v>13</v>
      </c>
      <c r="AD79" s="17">
        <v>11</v>
      </c>
      <c r="AE79" s="17">
        <v>7</v>
      </c>
      <c r="AF79" s="17">
        <v>6</v>
      </c>
      <c r="AG79" s="17">
        <v>6</v>
      </c>
      <c r="AH79" s="17">
        <v>6</v>
      </c>
      <c r="AI79" s="17">
        <v>6</v>
      </c>
      <c r="AJ79" s="17">
        <v>4</v>
      </c>
      <c r="AK79" s="17">
        <v>3</v>
      </c>
      <c r="AL79" s="17">
        <v>6</v>
      </c>
      <c r="AM79" s="17">
        <v>5</v>
      </c>
      <c r="AN79" s="17">
        <v>5</v>
      </c>
      <c r="AO79" s="17">
        <v>5</v>
      </c>
      <c r="AP79" s="17">
        <v>5</v>
      </c>
      <c r="AQ79" s="17">
        <v>5</v>
      </c>
      <c r="AR79" s="52">
        <v>12.916666666666666</v>
      </c>
      <c r="AS79" s="49">
        <f>SUM(AR79/AR87)</f>
        <v>4.9312802239755661E-3</v>
      </c>
    </row>
    <row r="80" spans="1:57" x14ac:dyDescent="0.2">
      <c r="A80" s="17" t="s">
        <v>38</v>
      </c>
      <c r="B80" s="17">
        <v>25</v>
      </c>
      <c r="C80" s="17">
        <v>21</v>
      </c>
      <c r="D80" s="17">
        <v>22</v>
      </c>
      <c r="E80" s="17">
        <v>24</v>
      </c>
      <c r="F80" s="17">
        <v>21</v>
      </c>
      <c r="G80" s="17">
        <v>21</v>
      </c>
      <c r="H80" s="17">
        <v>21</v>
      </c>
      <c r="I80" s="17">
        <v>18</v>
      </c>
      <c r="J80" s="17">
        <v>21</v>
      </c>
      <c r="K80" s="17">
        <v>19</v>
      </c>
      <c r="L80" s="17">
        <v>18</v>
      </c>
      <c r="M80" s="17">
        <v>21</v>
      </c>
      <c r="N80" s="17">
        <v>17</v>
      </c>
      <c r="O80" s="17">
        <v>20</v>
      </c>
      <c r="P80" s="17">
        <v>20</v>
      </c>
      <c r="Q80" s="17">
        <v>17</v>
      </c>
      <c r="R80" s="17">
        <v>15</v>
      </c>
      <c r="S80" s="17">
        <v>13</v>
      </c>
      <c r="T80" s="17">
        <v>15</v>
      </c>
      <c r="U80" s="17">
        <v>11</v>
      </c>
      <c r="V80" s="17">
        <v>14</v>
      </c>
      <c r="W80" s="17">
        <v>11</v>
      </c>
      <c r="X80" s="17">
        <v>11</v>
      </c>
      <c r="Y80" s="17">
        <v>12</v>
      </c>
      <c r="Z80" s="17">
        <v>11</v>
      </c>
      <c r="AA80" s="17">
        <v>7</v>
      </c>
      <c r="AB80" s="17">
        <v>7</v>
      </c>
      <c r="AC80" s="17">
        <v>9</v>
      </c>
      <c r="AD80" s="17">
        <v>12</v>
      </c>
      <c r="AE80" s="17">
        <v>14</v>
      </c>
      <c r="AF80" s="17">
        <v>13</v>
      </c>
      <c r="AG80" s="17">
        <v>13</v>
      </c>
      <c r="AH80" s="17">
        <v>12</v>
      </c>
      <c r="AI80" s="17">
        <v>15</v>
      </c>
      <c r="AJ80" s="17">
        <v>19</v>
      </c>
      <c r="AK80" s="17">
        <v>21</v>
      </c>
      <c r="AL80" s="17">
        <v>24</v>
      </c>
      <c r="AM80" s="17">
        <v>24</v>
      </c>
      <c r="AN80" s="17">
        <v>23</v>
      </c>
      <c r="AO80" s="17">
        <v>19</v>
      </c>
      <c r="AP80" s="17">
        <v>17</v>
      </c>
      <c r="AQ80" s="17">
        <v>16</v>
      </c>
      <c r="AR80" s="52">
        <v>27.916666666666668</v>
      </c>
      <c r="AS80" s="49">
        <f>SUM(AR80/AR87)</f>
        <v>1.0657928226011708E-2</v>
      </c>
    </row>
    <row r="81" spans="1:57" x14ac:dyDescent="0.2">
      <c r="A81" s="17" t="s">
        <v>39</v>
      </c>
      <c r="B81" s="17">
        <v>18</v>
      </c>
      <c r="C81" s="17">
        <v>12</v>
      </c>
      <c r="D81" s="17">
        <v>14</v>
      </c>
      <c r="E81" s="17">
        <v>15</v>
      </c>
      <c r="F81" s="17">
        <v>11</v>
      </c>
      <c r="G81" s="17">
        <v>9</v>
      </c>
      <c r="H81" s="17">
        <v>9</v>
      </c>
      <c r="I81" s="17">
        <v>7</v>
      </c>
      <c r="J81" s="17">
        <v>5</v>
      </c>
      <c r="K81" s="17">
        <v>9</v>
      </c>
      <c r="L81" s="17">
        <v>9</v>
      </c>
      <c r="M81" s="17">
        <v>10</v>
      </c>
      <c r="N81" s="17">
        <v>11</v>
      </c>
      <c r="O81" s="17">
        <v>11</v>
      </c>
      <c r="P81" s="17">
        <v>12</v>
      </c>
      <c r="Q81" s="17">
        <v>11</v>
      </c>
      <c r="R81" s="17">
        <v>9</v>
      </c>
      <c r="S81" s="17">
        <v>9</v>
      </c>
      <c r="T81" s="17">
        <v>7</v>
      </c>
      <c r="U81" s="17">
        <v>10</v>
      </c>
      <c r="V81" s="17">
        <v>12</v>
      </c>
      <c r="W81" s="17">
        <v>12</v>
      </c>
      <c r="X81" s="17">
        <v>11</v>
      </c>
      <c r="Y81" s="17">
        <v>10</v>
      </c>
      <c r="Z81" s="17">
        <v>8</v>
      </c>
      <c r="AA81" s="17">
        <v>10</v>
      </c>
      <c r="AB81" s="17">
        <v>9</v>
      </c>
      <c r="AC81" s="17">
        <v>10</v>
      </c>
      <c r="AD81" s="17">
        <v>10</v>
      </c>
      <c r="AE81" s="17">
        <v>8</v>
      </c>
      <c r="AF81" s="17">
        <v>10</v>
      </c>
      <c r="AG81" s="17">
        <v>11</v>
      </c>
      <c r="AH81" s="17">
        <v>9</v>
      </c>
      <c r="AI81" s="17">
        <v>14</v>
      </c>
      <c r="AJ81" s="17">
        <v>11</v>
      </c>
      <c r="AK81" s="17">
        <v>12</v>
      </c>
      <c r="AL81" s="17">
        <v>16</v>
      </c>
      <c r="AM81" s="17">
        <v>15</v>
      </c>
      <c r="AN81" s="17">
        <v>15</v>
      </c>
      <c r="AO81" s="17">
        <v>15</v>
      </c>
      <c r="AP81" s="17">
        <v>14</v>
      </c>
      <c r="AQ81" s="17">
        <v>10</v>
      </c>
      <c r="AR81" s="52">
        <v>27.75</v>
      </c>
      <c r="AS81" s="49">
        <f>SUM(AR81/AR87)</f>
        <v>1.0594298803766861E-2</v>
      </c>
    </row>
    <row r="82" spans="1:57" x14ac:dyDescent="0.2">
      <c r="A82" s="17" t="s">
        <v>40</v>
      </c>
      <c r="B82" s="17">
        <v>28</v>
      </c>
      <c r="C82" s="17">
        <v>24</v>
      </c>
      <c r="D82" s="17">
        <v>23</v>
      </c>
      <c r="E82" s="17">
        <v>22</v>
      </c>
      <c r="F82" s="17">
        <v>21</v>
      </c>
      <c r="G82" s="17">
        <v>16</v>
      </c>
      <c r="H82" s="17">
        <v>14</v>
      </c>
      <c r="I82" s="17">
        <v>10</v>
      </c>
      <c r="J82" s="17">
        <v>11</v>
      </c>
      <c r="K82" s="17">
        <v>10</v>
      </c>
      <c r="L82" s="17">
        <v>15</v>
      </c>
      <c r="M82" s="17">
        <v>18</v>
      </c>
      <c r="N82" s="17">
        <v>22</v>
      </c>
      <c r="O82" s="17">
        <v>21</v>
      </c>
      <c r="P82" s="17">
        <v>25</v>
      </c>
      <c r="Q82" s="17">
        <v>23</v>
      </c>
      <c r="R82" s="17">
        <v>21</v>
      </c>
      <c r="S82" s="17">
        <v>19</v>
      </c>
      <c r="T82" s="17">
        <v>15</v>
      </c>
      <c r="U82" s="17">
        <v>16</v>
      </c>
      <c r="V82" s="17">
        <v>13</v>
      </c>
      <c r="W82" s="17">
        <v>12</v>
      </c>
      <c r="X82" s="17">
        <v>14</v>
      </c>
      <c r="Y82" s="17">
        <v>15</v>
      </c>
      <c r="Z82" s="17">
        <v>17</v>
      </c>
      <c r="AA82" s="17">
        <v>19</v>
      </c>
      <c r="AB82" s="17">
        <v>20</v>
      </c>
      <c r="AC82" s="17">
        <v>18</v>
      </c>
      <c r="AD82" s="17">
        <v>17</v>
      </c>
      <c r="AE82" s="17">
        <v>12</v>
      </c>
      <c r="AF82" s="17">
        <v>17</v>
      </c>
      <c r="AG82" s="17">
        <v>15</v>
      </c>
      <c r="AH82" s="17">
        <v>15</v>
      </c>
      <c r="AI82" s="17">
        <v>14</v>
      </c>
      <c r="AJ82" s="17">
        <v>11</v>
      </c>
      <c r="AK82" s="17">
        <v>12</v>
      </c>
      <c r="AL82" s="17">
        <v>10</v>
      </c>
      <c r="AM82" s="17">
        <v>15</v>
      </c>
      <c r="AN82" s="17">
        <v>17</v>
      </c>
      <c r="AO82" s="17">
        <v>18</v>
      </c>
      <c r="AP82" s="17">
        <v>16</v>
      </c>
      <c r="AQ82" s="17">
        <v>15</v>
      </c>
      <c r="AR82" s="52">
        <v>33.416666666666664</v>
      </c>
      <c r="AS82" s="49">
        <f>SUM(AR82/AR87)</f>
        <v>1.2757699160091625E-2</v>
      </c>
    </row>
    <row r="83" spans="1:57" x14ac:dyDescent="0.2">
      <c r="A83" s="17" t="s">
        <v>41</v>
      </c>
      <c r="B83" s="17">
        <v>54</v>
      </c>
      <c r="C83" s="17">
        <v>58</v>
      </c>
      <c r="D83" s="17">
        <v>56</v>
      </c>
      <c r="E83" s="17">
        <v>55</v>
      </c>
      <c r="F83" s="17">
        <v>50</v>
      </c>
      <c r="G83" s="17">
        <v>41</v>
      </c>
      <c r="H83" s="17">
        <v>40</v>
      </c>
      <c r="I83" s="17">
        <v>32</v>
      </c>
      <c r="J83" s="17">
        <v>35</v>
      </c>
      <c r="K83" s="17">
        <v>44</v>
      </c>
      <c r="L83" s="17">
        <v>49</v>
      </c>
      <c r="M83" s="17">
        <v>49</v>
      </c>
      <c r="N83" s="17">
        <v>58</v>
      </c>
      <c r="O83" s="17">
        <v>57</v>
      </c>
      <c r="P83" s="17">
        <v>54</v>
      </c>
      <c r="Q83" s="17">
        <v>51</v>
      </c>
      <c r="R83" s="17">
        <v>47</v>
      </c>
      <c r="S83" s="17">
        <v>44</v>
      </c>
      <c r="T83" s="17">
        <v>41</v>
      </c>
      <c r="U83" s="17">
        <v>42</v>
      </c>
      <c r="V83" s="17">
        <v>41</v>
      </c>
      <c r="W83" s="17">
        <v>38</v>
      </c>
      <c r="X83" s="17">
        <v>49</v>
      </c>
      <c r="Y83" s="17">
        <v>51</v>
      </c>
      <c r="Z83" s="17">
        <v>57</v>
      </c>
      <c r="AA83" s="17">
        <v>61</v>
      </c>
      <c r="AB83" s="17">
        <v>59</v>
      </c>
      <c r="AC83" s="17">
        <v>60</v>
      </c>
      <c r="AD83" s="17">
        <v>55</v>
      </c>
      <c r="AE83" s="17">
        <v>52</v>
      </c>
      <c r="AF83" s="17">
        <v>55</v>
      </c>
      <c r="AG83" s="17">
        <v>55</v>
      </c>
      <c r="AH83" s="17">
        <v>56</v>
      </c>
      <c r="AI83" s="17">
        <v>56</v>
      </c>
      <c r="AJ83" s="17">
        <v>55</v>
      </c>
      <c r="AK83" s="17">
        <v>58</v>
      </c>
      <c r="AL83" s="17">
        <v>62</v>
      </c>
      <c r="AM83" s="17">
        <v>59</v>
      </c>
      <c r="AN83" s="17">
        <v>59</v>
      </c>
      <c r="AO83" s="17">
        <v>59</v>
      </c>
      <c r="AP83" s="17">
        <v>58</v>
      </c>
      <c r="AQ83" s="17">
        <v>55</v>
      </c>
      <c r="AR83" s="52">
        <v>138.75</v>
      </c>
      <c r="AS83" s="49">
        <f>SUM(AR83/AR87)</f>
        <v>5.2971494018834303E-2</v>
      </c>
      <c r="BD83" s="2"/>
    </row>
    <row r="84" spans="1:57" x14ac:dyDescent="0.2">
      <c r="A84" s="17" t="s">
        <v>42</v>
      </c>
      <c r="B84" s="17">
        <v>140</v>
      </c>
      <c r="C84" s="17">
        <v>131</v>
      </c>
      <c r="D84" s="17">
        <v>133</v>
      </c>
      <c r="E84" s="17">
        <v>134</v>
      </c>
      <c r="F84" s="17">
        <v>128</v>
      </c>
      <c r="G84" s="17">
        <v>125</v>
      </c>
      <c r="H84" s="17">
        <v>132</v>
      </c>
      <c r="I84" s="17">
        <v>119</v>
      </c>
      <c r="J84" s="17">
        <v>124</v>
      </c>
      <c r="K84" s="17">
        <v>111</v>
      </c>
      <c r="L84" s="17">
        <v>115</v>
      </c>
      <c r="M84" s="17">
        <v>120</v>
      </c>
      <c r="N84" s="17">
        <v>137</v>
      </c>
      <c r="O84" s="17">
        <v>129</v>
      </c>
      <c r="P84" s="17">
        <v>140</v>
      </c>
      <c r="Q84" s="17">
        <v>135</v>
      </c>
      <c r="R84" s="17">
        <v>156</v>
      </c>
      <c r="S84" s="17">
        <v>171</v>
      </c>
      <c r="T84" s="17">
        <v>189</v>
      </c>
      <c r="U84" s="17">
        <v>180</v>
      </c>
      <c r="V84" s="17">
        <v>162</v>
      </c>
      <c r="W84" s="17">
        <v>170</v>
      </c>
      <c r="X84" s="17">
        <v>180</v>
      </c>
      <c r="Y84" s="17">
        <v>178</v>
      </c>
      <c r="Z84" s="17">
        <v>187</v>
      </c>
      <c r="AA84" s="17">
        <v>176</v>
      </c>
      <c r="AB84" s="17">
        <v>168</v>
      </c>
      <c r="AC84" s="17">
        <v>177</v>
      </c>
      <c r="AD84" s="17">
        <v>174</v>
      </c>
      <c r="AE84" s="17">
        <v>197</v>
      </c>
      <c r="AF84" s="17">
        <v>211</v>
      </c>
      <c r="AG84" s="17">
        <v>188</v>
      </c>
      <c r="AH84" s="17">
        <v>175</v>
      </c>
      <c r="AI84" s="17">
        <v>174</v>
      </c>
      <c r="AJ84" s="17">
        <v>185</v>
      </c>
      <c r="AK84" s="17">
        <v>173</v>
      </c>
      <c r="AL84" s="17">
        <v>180</v>
      </c>
      <c r="AM84" s="17">
        <v>170</v>
      </c>
      <c r="AN84" s="17">
        <v>176</v>
      </c>
      <c r="AO84" s="17">
        <v>181</v>
      </c>
      <c r="AP84" s="17">
        <v>177</v>
      </c>
      <c r="AQ84" s="17">
        <v>200</v>
      </c>
      <c r="AR84" s="52">
        <v>387.66666666666669</v>
      </c>
      <c r="AS84" s="49">
        <f>SUM(AR84/AR87)</f>
        <v>0.14800203614151183</v>
      </c>
      <c r="BD84" s="2"/>
    </row>
    <row r="85" spans="1:57" x14ac:dyDescent="0.2">
      <c r="A85" s="17" t="s">
        <v>43</v>
      </c>
      <c r="B85" s="17">
        <v>64</v>
      </c>
      <c r="C85" s="17">
        <v>50</v>
      </c>
      <c r="D85" s="17">
        <v>46</v>
      </c>
      <c r="E85" s="17">
        <v>53</v>
      </c>
      <c r="F85" s="17">
        <v>48</v>
      </c>
      <c r="G85" s="17">
        <v>39</v>
      </c>
      <c r="H85" s="17">
        <v>38</v>
      </c>
      <c r="I85" s="17">
        <v>34</v>
      </c>
      <c r="J85" s="17">
        <v>33</v>
      </c>
      <c r="K85" s="17">
        <v>34</v>
      </c>
      <c r="L85" s="17">
        <v>39</v>
      </c>
      <c r="M85" s="17">
        <v>42</v>
      </c>
      <c r="N85" s="17">
        <v>45</v>
      </c>
      <c r="O85" s="17">
        <v>42</v>
      </c>
      <c r="P85" s="17">
        <v>34</v>
      </c>
      <c r="Q85" s="17">
        <v>27</v>
      </c>
      <c r="R85" s="17">
        <v>22</v>
      </c>
      <c r="S85" s="17">
        <v>29</v>
      </c>
      <c r="T85" s="17">
        <v>22</v>
      </c>
      <c r="U85" s="17">
        <v>29</v>
      </c>
      <c r="V85" s="17">
        <v>24</v>
      </c>
      <c r="W85" s="17">
        <v>24</v>
      </c>
      <c r="X85" s="17">
        <v>26</v>
      </c>
      <c r="Y85" s="17">
        <v>28</v>
      </c>
      <c r="Z85" s="17">
        <v>34</v>
      </c>
      <c r="AA85" s="17">
        <v>35</v>
      </c>
      <c r="AB85" s="17">
        <v>31</v>
      </c>
      <c r="AC85" s="17">
        <v>30</v>
      </c>
      <c r="AD85" s="17">
        <v>29</v>
      </c>
      <c r="AE85" s="17">
        <v>23</v>
      </c>
      <c r="AF85" s="17">
        <v>23</v>
      </c>
      <c r="AG85" s="17">
        <v>23</v>
      </c>
      <c r="AH85" s="17">
        <v>18</v>
      </c>
      <c r="AI85" s="17">
        <v>25</v>
      </c>
      <c r="AJ85" s="17">
        <v>26</v>
      </c>
      <c r="AK85" s="17">
        <v>27</v>
      </c>
      <c r="AL85" s="17">
        <v>35</v>
      </c>
      <c r="AM85" s="17">
        <v>35</v>
      </c>
      <c r="AN85" s="17">
        <v>38</v>
      </c>
      <c r="AO85" s="17">
        <v>45</v>
      </c>
      <c r="AP85" s="17">
        <v>48</v>
      </c>
      <c r="AQ85" s="17">
        <v>54</v>
      </c>
      <c r="AR85" s="52">
        <v>172.25</v>
      </c>
      <c r="AS85" s="49">
        <f>SUM(AR85/AR87)</f>
        <v>6.5761007890048351E-2</v>
      </c>
      <c r="BC85" s="2"/>
      <c r="BE85" s="2"/>
    </row>
    <row r="86" spans="1:57" x14ac:dyDescent="0.2">
      <c r="A86" s="17" t="s">
        <v>44</v>
      </c>
      <c r="B86" s="17">
        <v>64</v>
      </c>
      <c r="C86" s="17">
        <v>62</v>
      </c>
      <c r="D86" s="17">
        <v>62</v>
      </c>
      <c r="E86" s="17">
        <v>13</v>
      </c>
      <c r="F86" s="17">
        <v>13</v>
      </c>
      <c r="G86" s="17">
        <v>12</v>
      </c>
      <c r="H86" s="17">
        <v>12</v>
      </c>
      <c r="I86" s="17">
        <v>18</v>
      </c>
      <c r="J86" s="17">
        <v>14</v>
      </c>
      <c r="K86" s="17">
        <v>9</v>
      </c>
      <c r="L86" s="17">
        <v>15</v>
      </c>
      <c r="M86" s="17">
        <v>27</v>
      </c>
      <c r="N86" s="17">
        <v>49</v>
      </c>
      <c r="O86" s="17">
        <v>16</v>
      </c>
      <c r="P86" s="17">
        <v>14</v>
      </c>
      <c r="Q86" s="17">
        <v>15</v>
      </c>
      <c r="R86" s="17">
        <v>4</v>
      </c>
      <c r="S86" s="17">
        <v>9</v>
      </c>
      <c r="T86" s="17">
        <v>7</v>
      </c>
      <c r="U86" s="17">
        <v>5</v>
      </c>
      <c r="V86" s="17">
        <v>5</v>
      </c>
      <c r="W86" s="17">
        <v>7</v>
      </c>
      <c r="X86" s="17">
        <v>7</v>
      </c>
      <c r="Y86" s="17">
        <v>5</v>
      </c>
      <c r="Z86" s="17">
        <v>13</v>
      </c>
      <c r="AA86" s="17">
        <v>11</v>
      </c>
      <c r="AB86" s="17">
        <v>6</v>
      </c>
      <c r="AC86" s="17">
        <v>10</v>
      </c>
      <c r="AD86" s="17">
        <v>10</v>
      </c>
      <c r="AE86" s="17">
        <v>2</v>
      </c>
      <c r="AF86" s="17">
        <v>8</v>
      </c>
      <c r="AG86" s="17">
        <v>14</v>
      </c>
      <c r="AH86" s="17">
        <v>12</v>
      </c>
      <c r="AI86" s="17">
        <v>8</v>
      </c>
      <c r="AJ86" s="17">
        <v>14</v>
      </c>
      <c r="AK86" s="17">
        <v>20</v>
      </c>
      <c r="AL86" s="17">
        <v>22</v>
      </c>
      <c r="AM86" s="17">
        <v>27</v>
      </c>
      <c r="AN86" s="17">
        <v>24</v>
      </c>
      <c r="AO86" s="17">
        <v>11</v>
      </c>
      <c r="AP86" s="17">
        <v>13</v>
      </c>
      <c r="AQ86" s="17">
        <v>16</v>
      </c>
      <c r="AR86" s="52">
        <v>134</v>
      </c>
      <c r="AS86" s="49">
        <f>SUM(AR86/AR87)</f>
        <v>5.1158055484856198E-2</v>
      </c>
      <c r="BC86" s="2"/>
      <c r="BE86" s="2"/>
    </row>
    <row r="87" spans="1:57" ht="13.5" thickBot="1" x14ac:dyDescent="0.25">
      <c r="A87" s="39" t="s">
        <v>0</v>
      </c>
      <c r="B87" s="40">
        <f t="shared" ref="B87:AS87" si="3">SUM(B69:B86)</f>
        <v>971</v>
      </c>
      <c r="C87" s="40">
        <f t="shared" si="3"/>
        <v>913</v>
      </c>
      <c r="D87" s="40">
        <f t="shared" si="3"/>
        <v>880</v>
      </c>
      <c r="E87" s="40">
        <f t="shared" si="3"/>
        <v>825</v>
      </c>
      <c r="F87" s="40">
        <f t="shared" si="3"/>
        <v>741</v>
      </c>
      <c r="G87" s="40">
        <f t="shared" si="3"/>
        <v>641</v>
      </c>
      <c r="H87" s="40">
        <f t="shared" si="3"/>
        <v>620</v>
      </c>
      <c r="I87" s="40">
        <f t="shared" si="3"/>
        <v>589</v>
      </c>
      <c r="J87" s="40">
        <f t="shared" si="3"/>
        <v>598</v>
      </c>
      <c r="K87" s="40">
        <f t="shared" si="3"/>
        <v>608</v>
      </c>
      <c r="L87" s="40">
        <f t="shared" si="3"/>
        <v>693</v>
      </c>
      <c r="M87" s="40">
        <f t="shared" si="3"/>
        <v>1114</v>
      </c>
      <c r="N87" s="40">
        <f t="shared" si="3"/>
        <v>1426</v>
      </c>
      <c r="O87" s="40">
        <f t="shared" si="3"/>
        <v>843</v>
      </c>
      <c r="P87" s="40">
        <f t="shared" si="3"/>
        <v>811</v>
      </c>
      <c r="Q87" s="40">
        <f t="shared" si="3"/>
        <v>727</v>
      </c>
      <c r="R87" s="40">
        <f t="shared" si="3"/>
        <v>671</v>
      </c>
      <c r="S87" s="40">
        <f t="shared" si="3"/>
        <v>638</v>
      </c>
      <c r="T87" s="40">
        <f t="shared" si="3"/>
        <v>649</v>
      </c>
      <c r="U87" s="40">
        <f t="shared" si="3"/>
        <v>660</v>
      </c>
      <c r="V87" s="40">
        <f t="shared" si="3"/>
        <v>645</v>
      </c>
      <c r="W87" s="40">
        <f t="shared" si="3"/>
        <v>674</v>
      </c>
      <c r="X87" s="40">
        <f t="shared" si="3"/>
        <v>755</v>
      </c>
      <c r="Y87" s="40">
        <f t="shared" si="3"/>
        <v>774</v>
      </c>
      <c r="Z87" s="40">
        <f t="shared" si="3"/>
        <v>843</v>
      </c>
      <c r="AA87" s="40">
        <f t="shared" si="3"/>
        <v>818</v>
      </c>
      <c r="AB87" s="40">
        <f t="shared" si="3"/>
        <v>788</v>
      </c>
      <c r="AC87" s="40">
        <f t="shared" si="3"/>
        <v>780</v>
      </c>
      <c r="AD87" s="40">
        <f t="shared" si="3"/>
        <v>738</v>
      </c>
      <c r="AE87" s="40">
        <f t="shared" si="3"/>
        <v>709</v>
      </c>
      <c r="AF87" s="40">
        <f t="shared" si="3"/>
        <v>744</v>
      </c>
      <c r="AG87" s="40">
        <f t="shared" si="3"/>
        <v>752</v>
      </c>
      <c r="AH87" s="40">
        <f t="shared" si="3"/>
        <v>704</v>
      </c>
      <c r="AI87" s="40">
        <f t="shared" si="3"/>
        <v>759</v>
      </c>
      <c r="AJ87" s="40">
        <f t="shared" si="3"/>
        <v>832</v>
      </c>
      <c r="AK87" s="40">
        <f t="shared" si="3"/>
        <v>882</v>
      </c>
      <c r="AL87" s="40">
        <f t="shared" si="3"/>
        <v>975</v>
      </c>
      <c r="AM87" s="40">
        <f t="shared" si="3"/>
        <v>984</v>
      </c>
      <c r="AN87" s="40">
        <f t="shared" si="3"/>
        <v>1014</v>
      </c>
      <c r="AO87" s="40">
        <f t="shared" si="3"/>
        <v>1028</v>
      </c>
      <c r="AP87" s="40">
        <f t="shared" si="3"/>
        <v>999</v>
      </c>
      <c r="AQ87" s="40">
        <f t="shared" si="3"/>
        <v>1005</v>
      </c>
      <c r="AR87" s="40">
        <f t="shared" si="3"/>
        <v>2619.3333333333335</v>
      </c>
      <c r="AS87" s="53">
        <f t="shared" si="3"/>
        <v>0.99999999999999989</v>
      </c>
      <c r="BB87" s="2"/>
    </row>
    <row r="88" spans="1:57" ht="13.5" thickTop="1" x14ac:dyDescent="0.2">
      <c r="BB88" s="2"/>
      <c r="BD88" s="2"/>
    </row>
    <row r="91" spans="1:57" x14ac:dyDescent="0.2">
      <c r="AY91" s="3" t="s">
        <v>18</v>
      </c>
    </row>
    <row r="95" spans="1:57" x14ac:dyDescent="0.2">
      <c r="AT95" s="2"/>
      <c r="AV95" s="2"/>
      <c r="BB95" s="2"/>
    </row>
    <row r="96" spans="1:57" x14ac:dyDescent="0.2">
      <c r="AT96" s="2"/>
      <c r="AV96" s="2"/>
      <c r="BB96" s="2"/>
    </row>
    <row r="97" spans="47:55" x14ac:dyDescent="0.2">
      <c r="AU97" s="2"/>
      <c r="AW97" s="2"/>
      <c r="BA97" s="2"/>
      <c r="BC97" s="2"/>
    </row>
    <row r="98" spans="47:55" x14ac:dyDescent="0.2">
      <c r="AU98" s="2"/>
      <c r="AW98" s="2"/>
    </row>
    <row r="99" spans="47:55" x14ac:dyDescent="0.2">
      <c r="BB99" s="2"/>
    </row>
    <row r="100" spans="47:55" x14ac:dyDescent="0.2">
      <c r="BA100" s="2"/>
      <c r="BB100" s="2"/>
      <c r="BC100" s="2"/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135"/>
  <sheetViews>
    <sheetView workbookViewId="0">
      <pane xSplit="1" ySplit="2" topLeftCell="B3" activePane="bottomRight" state="frozen"/>
      <selection activeCell="BW5" sqref="BW5"/>
      <selection pane="topRight" activeCell="BW5" sqref="BW5"/>
      <selection pane="bottomLeft" activeCell="BW5" sqref="BW5"/>
      <selection pane="bottomRight" activeCell="F5" sqref="F5"/>
    </sheetView>
  </sheetViews>
  <sheetFormatPr defaultRowHeight="12.75" x14ac:dyDescent="0.2"/>
  <cols>
    <col min="1" max="1" width="34.5" style="3" customWidth="1"/>
    <col min="2" max="7" width="8.33203125" style="3" customWidth="1"/>
    <col min="8" max="16384" width="9.33203125" style="3"/>
  </cols>
  <sheetData>
    <row r="1" spans="1:9" ht="38.25" customHeight="1" x14ac:dyDescent="0.25">
      <c r="A1" s="1" t="s">
        <v>50</v>
      </c>
    </row>
    <row r="2" spans="1:9" s="14" customFormat="1" ht="28.5" customHeight="1" x14ac:dyDescent="0.2">
      <c r="A2" s="14" t="s">
        <v>19</v>
      </c>
      <c r="B2" s="51">
        <v>2016</v>
      </c>
      <c r="C2" s="51">
        <v>2017</v>
      </c>
      <c r="D2" s="51">
        <v>2018</v>
      </c>
      <c r="E2" s="51">
        <v>2019</v>
      </c>
      <c r="F2" s="51">
        <v>2020</v>
      </c>
      <c r="G2" s="51" t="s">
        <v>15</v>
      </c>
    </row>
    <row r="3" spans="1:9" x14ac:dyDescent="0.2">
      <c r="A3" s="16" t="s">
        <v>12</v>
      </c>
      <c r="H3" s="3" t="s">
        <v>18</v>
      </c>
    </row>
    <row r="4" spans="1:9" x14ac:dyDescent="0.2">
      <c r="A4" s="14" t="s">
        <v>21</v>
      </c>
      <c r="I4" s="3" t="s">
        <v>18</v>
      </c>
    </row>
    <row r="5" spans="1:9" x14ac:dyDescent="0.2">
      <c r="A5" s="17" t="s">
        <v>27</v>
      </c>
      <c r="B5" s="19">
        <v>5</v>
      </c>
      <c r="C5" s="19">
        <v>7</v>
      </c>
      <c r="D5" s="19">
        <v>5</v>
      </c>
      <c r="E5" s="19">
        <v>7</v>
      </c>
      <c r="F5" s="19">
        <v>11.833333333333334</v>
      </c>
      <c r="G5" s="49">
        <f>SUM(F5/F23)</f>
        <v>3.8467789998374597E-3</v>
      </c>
    </row>
    <row r="6" spans="1:9" x14ac:dyDescent="0.2">
      <c r="A6" s="17" t="s">
        <v>28</v>
      </c>
      <c r="B6" s="19">
        <v>48</v>
      </c>
      <c r="C6" s="19">
        <v>43</v>
      </c>
      <c r="D6" s="19">
        <v>38</v>
      </c>
      <c r="E6" s="19">
        <v>35</v>
      </c>
      <c r="F6" s="19">
        <v>51.083333333333336</v>
      </c>
      <c r="G6" s="49">
        <f>SUM(F6/F23)</f>
        <v>1.6606165682396923E-2</v>
      </c>
    </row>
    <row r="7" spans="1:9" x14ac:dyDescent="0.2">
      <c r="A7" s="17" t="s">
        <v>29</v>
      </c>
      <c r="B7" s="19">
        <v>79</v>
      </c>
      <c r="C7" s="19">
        <v>85</v>
      </c>
      <c r="D7" s="19">
        <v>86</v>
      </c>
      <c r="E7" s="19">
        <v>74</v>
      </c>
      <c r="F7" s="19">
        <v>177</v>
      </c>
      <c r="G7" s="49">
        <f>SUM(F7/F23)</f>
        <v>5.7539145039822284E-2</v>
      </c>
    </row>
    <row r="8" spans="1:9" x14ac:dyDescent="0.2">
      <c r="A8" s="17" t="s">
        <v>30</v>
      </c>
      <c r="B8" s="19">
        <v>4</v>
      </c>
      <c r="C8" s="19">
        <v>4</v>
      </c>
      <c r="D8" s="19">
        <v>3</v>
      </c>
      <c r="E8" s="19">
        <v>4</v>
      </c>
      <c r="F8" s="19">
        <v>11.166666666666666</v>
      </c>
      <c r="G8" s="49">
        <f>SUM(F8/F23)</f>
        <v>3.6300590561846448E-3</v>
      </c>
    </row>
    <row r="9" spans="1:9" x14ac:dyDescent="0.2">
      <c r="A9" s="17" t="s">
        <v>31</v>
      </c>
      <c r="B9" s="19">
        <v>51</v>
      </c>
      <c r="C9" s="19">
        <v>53</v>
      </c>
      <c r="D9" s="19">
        <v>50</v>
      </c>
      <c r="E9" s="19">
        <v>51</v>
      </c>
      <c r="F9" s="19">
        <v>191.66666666666666</v>
      </c>
      <c r="G9" s="49">
        <f>SUM(F9/F23)</f>
        <v>6.23069838001842E-2</v>
      </c>
    </row>
    <row r="10" spans="1:9" x14ac:dyDescent="0.2">
      <c r="A10" s="17" t="s">
        <v>32</v>
      </c>
      <c r="B10" s="19">
        <v>241</v>
      </c>
      <c r="C10" s="19">
        <v>240</v>
      </c>
      <c r="D10" s="19">
        <v>238</v>
      </c>
      <c r="E10" s="19">
        <v>256</v>
      </c>
      <c r="F10" s="19">
        <v>600.25</v>
      </c>
      <c r="G10" s="49">
        <f>SUM(F10/F23)</f>
        <v>0.19512921926640298</v>
      </c>
    </row>
    <row r="11" spans="1:9" x14ac:dyDescent="0.2">
      <c r="A11" s="17" t="s">
        <v>33</v>
      </c>
      <c r="B11" s="19">
        <v>14</v>
      </c>
      <c r="C11" s="19">
        <v>12</v>
      </c>
      <c r="D11" s="19">
        <v>11</v>
      </c>
      <c r="E11" s="19">
        <v>4</v>
      </c>
      <c r="F11" s="19">
        <v>75.916666666666671</v>
      </c>
      <c r="G11" s="49">
        <f>SUM(F11/F23)</f>
        <v>2.4678983583464268E-2</v>
      </c>
    </row>
    <row r="12" spans="1:9" x14ac:dyDescent="0.2">
      <c r="A12" s="17" t="s">
        <v>34</v>
      </c>
      <c r="B12" s="19">
        <v>37</v>
      </c>
      <c r="C12" s="19">
        <v>40</v>
      </c>
      <c r="D12" s="19">
        <v>37</v>
      </c>
      <c r="E12" s="19">
        <v>38</v>
      </c>
      <c r="F12" s="19">
        <v>302.33333333333331</v>
      </c>
      <c r="G12" s="49">
        <f>SUM(F12/F23)</f>
        <v>9.8282494446551433E-2</v>
      </c>
    </row>
    <row r="13" spans="1:9" x14ac:dyDescent="0.2">
      <c r="A13" s="17" t="s">
        <v>35</v>
      </c>
      <c r="B13" s="19">
        <v>102</v>
      </c>
      <c r="C13" s="19">
        <v>101</v>
      </c>
      <c r="D13" s="19">
        <v>99</v>
      </c>
      <c r="E13" s="19">
        <v>103</v>
      </c>
      <c r="F13" s="19">
        <v>384.08333333333331</v>
      </c>
      <c r="G13" s="49">
        <f>SUM(F13/F23)</f>
        <v>0.12485777753697783</v>
      </c>
    </row>
    <row r="14" spans="1:9" x14ac:dyDescent="0.2">
      <c r="A14" s="17" t="s">
        <v>36</v>
      </c>
      <c r="B14" s="19">
        <v>20</v>
      </c>
      <c r="C14" s="19">
        <v>19</v>
      </c>
      <c r="D14" s="19">
        <v>18</v>
      </c>
      <c r="E14" s="19">
        <v>18</v>
      </c>
      <c r="F14" s="19">
        <v>195.66666666666666</v>
      </c>
      <c r="G14" s="49">
        <f>SUM(F14/F23)</f>
        <v>6.3607303462101097E-2</v>
      </c>
    </row>
    <row r="15" spans="1:9" x14ac:dyDescent="0.2">
      <c r="A15" s="17" t="s">
        <v>37</v>
      </c>
      <c r="B15" s="19">
        <v>34</v>
      </c>
      <c r="C15" s="19">
        <v>39</v>
      </c>
      <c r="D15" s="19">
        <v>31</v>
      </c>
      <c r="E15" s="19">
        <v>31</v>
      </c>
      <c r="F15" s="19">
        <v>47.333333333333336</v>
      </c>
      <c r="G15" s="49">
        <f>SUM(F15/F23)</f>
        <v>1.5387115999349839E-2</v>
      </c>
    </row>
    <row r="16" spans="1:9" x14ac:dyDescent="0.2">
      <c r="A16" s="17" t="s">
        <v>38</v>
      </c>
      <c r="B16" s="19">
        <v>26</v>
      </c>
      <c r="C16" s="19">
        <v>27</v>
      </c>
      <c r="D16" s="19">
        <v>25</v>
      </c>
      <c r="E16" s="19">
        <v>19</v>
      </c>
      <c r="F16" s="19">
        <v>32.5</v>
      </c>
      <c r="G16" s="49">
        <f>SUM(F16/F23)</f>
        <v>1.0565097253074713E-2</v>
      </c>
    </row>
    <row r="17" spans="1:10" x14ac:dyDescent="0.2">
      <c r="A17" s="17" t="s">
        <v>39</v>
      </c>
      <c r="B17" s="19">
        <v>6</v>
      </c>
      <c r="C17" s="19">
        <v>6</v>
      </c>
      <c r="D17" s="19">
        <v>8</v>
      </c>
      <c r="E17" s="19">
        <v>9</v>
      </c>
      <c r="F17" s="19">
        <v>38.166666666666664</v>
      </c>
      <c r="G17" s="49">
        <f>SUM(F17/F23)</f>
        <v>1.2407216774123637E-2</v>
      </c>
    </row>
    <row r="18" spans="1:10" x14ac:dyDescent="0.2">
      <c r="A18" s="17" t="s">
        <v>40</v>
      </c>
      <c r="B18" s="19">
        <v>26</v>
      </c>
      <c r="C18" s="19">
        <v>28</v>
      </c>
      <c r="D18" s="19">
        <v>27</v>
      </c>
      <c r="E18" s="19">
        <v>25</v>
      </c>
      <c r="F18" s="19">
        <v>66</v>
      </c>
      <c r="G18" s="49">
        <f>SUM(F18/F23)</f>
        <v>2.1455274421628649E-2</v>
      </c>
      <c r="J18" s="3" t="s">
        <v>18</v>
      </c>
    </row>
    <row r="19" spans="1:10" x14ac:dyDescent="0.2">
      <c r="A19" s="17" t="s">
        <v>41</v>
      </c>
      <c r="B19" s="19">
        <v>51</v>
      </c>
      <c r="C19" s="19">
        <v>52</v>
      </c>
      <c r="D19" s="19">
        <v>47</v>
      </c>
      <c r="E19" s="19">
        <v>47</v>
      </c>
      <c r="F19" s="19">
        <v>156.91666666666666</v>
      </c>
      <c r="G19" s="49">
        <f>SUM(F19/F23)</f>
        <v>5.1010456737281239E-2</v>
      </c>
    </row>
    <row r="20" spans="1:10" x14ac:dyDescent="0.2">
      <c r="A20" s="17" t="s">
        <v>42</v>
      </c>
      <c r="B20" s="19">
        <v>95</v>
      </c>
      <c r="C20" s="19">
        <v>94</v>
      </c>
      <c r="D20" s="19">
        <v>97</v>
      </c>
      <c r="E20" s="19">
        <v>113</v>
      </c>
      <c r="F20" s="19">
        <v>302.83333333333331</v>
      </c>
      <c r="G20" s="49">
        <f>SUM(F20/F23)</f>
        <v>9.8445034404291046E-2</v>
      </c>
    </row>
    <row r="21" spans="1:10" x14ac:dyDescent="0.2">
      <c r="A21" s="17" t="s">
        <v>43</v>
      </c>
      <c r="B21" s="19">
        <v>49</v>
      </c>
      <c r="C21" s="19">
        <v>53</v>
      </c>
      <c r="D21" s="19">
        <v>50</v>
      </c>
      <c r="E21" s="19">
        <v>52</v>
      </c>
      <c r="F21" s="19">
        <v>132.83333333333334</v>
      </c>
      <c r="G21" s="49">
        <f>SUM(F21/F23)</f>
        <v>4.3181448772823317E-2</v>
      </c>
    </row>
    <row r="22" spans="1:10" x14ac:dyDescent="0.2">
      <c r="A22" s="17" t="s">
        <v>44</v>
      </c>
      <c r="B22" s="19">
        <v>147</v>
      </c>
      <c r="C22" s="19">
        <v>130</v>
      </c>
      <c r="D22" s="19">
        <v>112</v>
      </c>
      <c r="E22" s="19">
        <v>40</v>
      </c>
      <c r="F22" s="19">
        <v>298.58333333333331</v>
      </c>
      <c r="G22" s="49">
        <f>SUM(F22/F23)</f>
        <v>9.7063444763504342E-2</v>
      </c>
    </row>
    <row r="23" spans="1:10" ht="13.5" thickBot="1" x14ac:dyDescent="0.25">
      <c r="A23" s="39" t="s">
        <v>0</v>
      </c>
      <c r="B23" s="40">
        <f t="shared" ref="B23:G23" si="0">SUM(B5:B22)</f>
        <v>1035</v>
      </c>
      <c r="C23" s="40">
        <f t="shared" si="0"/>
        <v>1033</v>
      </c>
      <c r="D23" s="40">
        <f t="shared" si="0"/>
        <v>982</v>
      </c>
      <c r="E23" s="40">
        <f t="shared" si="0"/>
        <v>926</v>
      </c>
      <c r="F23" s="40">
        <f t="shared" si="0"/>
        <v>3076.166666666667</v>
      </c>
      <c r="G23" s="53">
        <f t="shared" si="0"/>
        <v>0.99999999999999978</v>
      </c>
    </row>
    <row r="24" spans="1:10" ht="13.5" thickTop="1" x14ac:dyDescent="0.2">
      <c r="B24" s="17"/>
      <c r="C24" s="17"/>
      <c r="D24" s="17"/>
      <c r="E24" s="17"/>
      <c r="F24" s="17"/>
      <c r="G24" s="17"/>
    </row>
    <row r="25" spans="1:10" x14ac:dyDescent="0.2">
      <c r="A25" s="14" t="s">
        <v>22</v>
      </c>
      <c r="B25" s="17"/>
      <c r="C25" s="17"/>
      <c r="D25" s="17"/>
      <c r="E25" s="17"/>
      <c r="F25" s="17"/>
      <c r="G25" s="17"/>
    </row>
    <row r="26" spans="1:10" x14ac:dyDescent="0.2">
      <c r="A26" s="17" t="s">
        <v>27</v>
      </c>
      <c r="B26" s="17">
        <v>10</v>
      </c>
      <c r="C26" s="17">
        <v>8</v>
      </c>
      <c r="D26" s="17">
        <v>7</v>
      </c>
      <c r="E26" s="17">
        <v>5</v>
      </c>
      <c r="F26" s="52">
        <v>25.166666666666668</v>
      </c>
      <c r="G26" s="49">
        <f>SUM(F26/F44)</f>
        <v>4.6669036176229693E-3</v>
      </c>
    </row>
    <row r="27" spans="1:10" x14ac:dyDescent="0.2">
      <c r="A27" s="17" t="s">
        <v>28</v>
      </c>
      <c r="B27" s="17">
        <v>56</v>
      </c>
      <c r="C27" s="17">
        <v>47</v>
      </c>
      <c r="D27" s="17">
        <v>49</v>
      </c>
      <c r="E27" s="17">
        <v>47</v>
      </c>
      <c r="F27" s="52">
        <v>109.25</v>
      </c>
      <c r="G27" s="49">
        <f>SUM(F27/F44)</f>
        <v>2.0259306763919578E-2</v>
      </c>
    </row>
    <row r="28" spans="1:10" x14ac:dyDescent="0.2">
      <c r="A28" s="17" t="s">
        <v>29</v>
      </c>
      <c r="B28" s="17">
        <v>122</v>
      </c>
      <c r="C28" s="17">
        <v>122</v>
      </c>
      <c r="D28" s="17">
        <v>119</v>
      </c>
      <c r="E28" s="17">
        <v>123</v>
      </c>
      <c r="F28" s="52">
        <v>367.66666666666669</v>
      </c>
      <c r="G28" s="49">
        <f>SUM(F28/F44)</f>
        <v>6.8180062122359414E-2</v>
      </c>
    </row>
    <row r="29" spans="1:10" x14ac:dyDescent="0.2">
      <c r="A29" s="17" t="s">
        <v>30</v>
      </c>
      <c r="B29" s="17">
        <v>9</v>
      </c>
      <c r="C29" s="17">
        <v>7</v>
      </c>
      <c r="D29" s="17">
        <v>9</v>
      </c>
      <c r="E29" s="17">
        <v>9</v>
      </c>
      <c r="F29" s="52">
        <v>21</v>
      </c>
      <c r="G29" s="49">
        <f>SUM(F29/F44)</f>
        <v>3.8942374557648617E-3</v>
      </c>
    </row>
    <row r="30" spans="1:10" x14ac:dyDescent="0.2">
      <c r="A30" s="17" t="s">
        <v>31</v>
      </c>
      <c r="B30" s="17">
        <v>89</v>
      </c>
      <c r="C30" s="17">
        <v>94</v>
      </c>
      <c r="D30" s="17">
        <v>91</v>
      </c>
      <c r="E30" s="17">
        <v>86</v>
      </c>
      <c r="F30" s="52">
        <v>469.25</v>
      </c>
      <c r="G30" s="49">
        <f>SUM(F30/F44)</f>
        <v>8.7017663148460073E-2</v>
      </c>
    </row>
    <row r="31" spans="1:10" x14ac:dyDescent="0.2">
      <c r="A31" s="17" t="s">
        <v>32</v>
      </c>
      <c r="B31" s="17">
        <v>317</v>
      </c>
      <c r="C31" s="17">
        <v>324</v>
      </c>
      <c r="D31" s="17">
        <v>321</v>
      </c>
      <c r="E31" s="17">
        <v>328</v>
      </c>
      <c r="F31" s="52">
        <v>858.25</v>
      </c>
      <c r="G31" s="49">
        <f>SUM(F31/F44)</f>
        <v>0.15915377601953298</v>
      </c>
    </row>
    <row r="32" spans="1:10" x14ac:dyDescent="0.2">
      <c r="A32" s="17" t="s">
        <v>33</v>
      </c>
      <c r="B32" s="17">
        <v>25</v>
      </c>
      <c r="C32" s="17">
        <v>21</v>
      </c>
      <c r="D32" s="17">
        <v>11</v>
      </c>
      <c r="E32" s="17">
        <v>8</v>
      </c>
      <c r="F32" s="52">
        <v>301.25</v>
      </c>
      <c r="G32" s="49">
        <f>SUM(F32/F44)</f>
        <v>5.5863763502341172E-2</v>
      </c>
    </row>
    <row r="33" spans="1:11" x14ac:dyDescent="0.2">
      <c r="A33" s="17" t="s">
        <v>34</v>
      </c>
      <c r="B33" s="17">
        <v>58</v>
      </c>
      <c r="C33" s="17">
        <v>64</v>
      </c>
      <c r="D33" s="17">
        <v>64</v>
      </c>
      <c r="E33" s="17">
        <v>61</v>
      </c>
      <c r="F33" s="52">
        <v>387.25</v>
      </c>
      <c r="G33" s="49">
        <f>SUM(F33/F44)</f>
        <v>7.1811593083092512E-2</v>
      </c>
      <c r="J33" s="3" t="s">
        <v>18</v>
      </c>
    </row>
    <row r="34" spans="1:11" x14ac:dyDescent="0.2">
      <c r="A34" s="17" t="s">
        <v>35</v>
      </c>
      <c r="B34" s="17">
        <v>94</v>
      </c>
      <c r="C34" s="17">
        <v>91</v>
      </c>
      <c r="D34" s="17">
        <v>100</v>
      </c>
      <c r="E34" s="17">
        <v>94</v>
      </c>
      <c r="F34" s="52">
        <v>417.83333333333331</v>
      </c>
      <c r="G34" s="49">
        <f>SUM(F34/F44)</f>
        <v>7.7482962711131018E-2</v>
      </c>
    </row>
    <row r="35" spans="1:11" x14ac:dyDescent="0.2">
      <c r="A35" s="17" t="s">
        <v>36</v>
      </c>
      <c r="B35" s="19">
        <v>45</v>
      </c>
      <c r="C35" s="19">
        <v>43</v>
      </c>
      <c r="D35" s="19">
        <v>45</v>
      </c>
      <c r="E35" s="19">
        <v>44</v>
      </c>
      <c r="F35" s="52">
        <v>488.33333333333331</v>
      </c>
      <c r="G35" s="49">
        <f>SUM(F35/F44)</f>
        <v>9.0556474169770196E-2</v>
      </c>
    </row>
    <row r="36" spans="1:11" x14ac:dyDescent="0.2">
      <c r="A36" s="17" t="s">
        <v>37</v>
      </c>
      <c r="B36" s="19">
        <v>90</v>
      </c>
      <c r="C36" s="19">
        <v>93</v>
      </c>
      <c r="D36" s="19">
        <v>97</v>
      </c>
      <c r="E36" s="19">
        <v>102</v>
      </c>
      <c r="F36" s="52">
        <v>194.16666666666666</v>
      </c>
      <c r="G36" s="49">
        <f>SUM(F36/F44)</f>
        <v>3.600624314258781E-2</v>
      </c>
    </row>
    <row r="37" spans="1:11" x14ac:dyDescent="0.2">
      <c r="A37" s="17" t="s">
        <v>38</v>
      </c>
      <c r="B37" s="19">
        <v>49</v>
      </c>
      <c r="C37" s="19">
        <v>47</v>
      </c>
      <c r="D37" s="19">
        <v>43</v>
      </c>
      <c r="E37" s="19">
        <v>42</v>
      </c>
      <c r="F37" s="52">
        <v>115.08333333333333</v>
      </c>
      <c r="G37" s="49">
        <f>SUM(F37/F44)</f>
        <v>2.1341039390520927E-2</v>
      </c>
    </row>
    <row r="38" spans="1:11" x14ac:dyDescent="0.2">
      <c r="A38" s="17" t="s">
        <v>39</v>
      </c>
      <c r="B38" s="19">
        <v>14</v>
      </c>
      <c r="C38" s="19">
        <v>13</v>
      </c>
      <c r="D38" s="19">
        <v>14</v>
      </c>
      <c r="E38" s="19">
        <v>12</v>
      </c>
      <c r="F38" s="52">
        <v>68.833333333333329</v>
      </c>
      <c r="G38" s="49">
        <f>SUM(F38/F44)</f>
        <v>1.2764444993895936E-2</v>
      </c>
    </row>
    <row r="39" spans="1:11" x14ac:dyDescent="0.2">
      <c r="A39" s="17" t="s">
        <v>40</v>
      </c>
      <c r="B39" s="19">
        <v>73</v>
      </c>
      <c r="C39" s="19">
        <v>62</v>
      </c>
      <c r="D39" s="19">
        <v>68</v>
      </c>
      <c r="E39" s="19">
        <v>69</v>
      </c>
      <c r="F39" s="52">
        <v>263.16666666666669</v>
      </c>
      <c r="G39" s="49">
        <f>SUM(F39/F44)</f>
        <v>4.880159478295807E-2</v>
      </c>
    </row>
    <row r="40" spans="1:11" x14ac:dyDescent="0.2">
      <c r="A40" s="17" t="s">
        <v>41</v>
      </c>
      <c r="B40" s="19">
        <v>115</v>
      </c>
      <c r="C40" s="19">
        <v>105</v>
      </c>
      <c r="D40" s="19">
        <v>102</v>
      </c>
      <c r="E40" s="19">
        <v>112</v>
      </c>
      <c r="F40" s="52">
        <v>222.58333333333334</v>
      </c>
      <c r="G40" s="49">
        <f>SUM(F40/F44)</f>
        <v>4.1275826366460107E-2</v>
      </c>
    </row>
    <row r="41" spans="1:11" x14ac:dyDescent="0.2">
      <c r="A41" s="17" t="s">
        <v>42</v>
      </c>
      <c r="B41" s="19">
        <v>198</v>
      </c>
      <c r="C41" s="19">
        <v>202</v>
      </c>
      <c r="D41" s="19">
        <v>181</v>
      </c>
      <c r="E41" s="19">
        <v>215</v>
      </c>
      <c r="F41" s="52">
        <v>541.58333333333337</v>
      </c>
      <c r="G41" s="49">
        <f>SUM(F41/F44)</f>
        <v>0.10043114771831682</v>
      </c>
    </row>
    <row r="42" spans="1:11" x14ac:dyDescent="0.2">
      <c r="A42" s="17" t="s">
        <v>43</v>
      </c>
      <c r="B42" s="19">
        <v>75</v>
      </c>
      <c r="C42" s="19">
        <v>74</v>
      </c>
      <c r="D42" s="19">
        <v>79</v>
      </c>
      <c r="E42" s="19">
        <v>92</v>
      </c>
      <c r="F42" s="52">
        <v>310.25</v>
      </c>
      <c r="G42" s="49">
        <f>SUM(F42/F44)</f>
        <v>5.7532722411954687E-2</v>
      </c>
    </row>
    <row r="43" spans="1:11" x14ac:dyDescent="0.2">
      <c r="A43" s="17" t="s">
        <v>44</v>
      </c>
      <c r="B43" s="19">
        <v>163</v>
      </c>
      <c r="C43" s="19">
        <v>161</v>
      </c>
      <c r="D43" s="19">
        <v>156</v>
      </c>
      <c r="E43" s="19">
        <v>48</v>
      </c>
      <c r="F43" s="52">
        <v>231.66666666666666</v>
      </c>
      <c r="G43" s="49">
        <f>SUM(F43/F44)</f>
        <v>4.2960238599310772E-2</v>
      </c>
    </row>
    <row r="44" spans="1:11" ht="13.5" thickBot="1" x14ac:dyDescent="0.25">
      <c r="A44" s="39" t="s">
        <v>0</v>
      </c>
      <c r="B44" s="40">
        <f>SUM(B26:B43)</f>
        <v>1602</v>
      </c>
      <c r="C44" s="40">
        <f t="shared" ref="C44:G44" si="1">SUM(C26:C43)</f>
        <v>1578</v>
      </c>
      <c r="D44" s="40">
        <f t="shared" si="1"/>
        <v>1556</v>
      </c>
      <c r="E44" s="40">
        <f t="shared" si="1"/>
        <v>1497</v>
      </c>
      <c r="F44" s="40">
        <f t="shared" si="1"/>
        <v>5392.5833333333339</v>
      </c>
      <c r="G44" s="53">
        <f t="shared" si="1"/>
        <v>1</v>
      </c>
    </row>
    <row r="45" spans="1:11" ht="13.5" thickTop="1" x14ac:dyDescent="0.2">
      <c r="B45" s="18"/>
      <c r="C45" s="18"/>
      <c r="D45" s="18"/>
      <c r="E45" s="18"/>
      <c r="F45" s="18"/>
      <c r="G45" s="18"/>
    </row>
    <row r="46" spans="1:11" x14ac:dyDescent="0.2">
      <c r="B46" s="18"/>
      <c r="C46" s="18"/>
      <c r="D46" s="18"/>
      <c r="E46" s="18"/>
      <c r="F46" s="18"/>
      <c r="G46" s="18"/>
    </row>
    <row r="47" spans="1:11" x14ac:dyDescent="0.2">
      <c r="B47" s="17"/>
      <c r="C47" s="17"/>
      <c r="D47" s="17"/>
      <c r="E47" s="17"/>
      <c r="F47" s="17"/>
      <c r="G47" s="17"/>
      <c r="H47" s="3" t="s">
        <v>18</v>
      </c>
    </row>
    <row r="48" spans="1:11" x14ac:dyDescent="0.2">
      <c r="A48" s="14" t="s">
        <v>23</v>
      </c>
      <c r="B48" s="17"/>
      <c r="C48" s="17"/>
      <c r="D48" s="17"/>
      <c r="E48" s="17"/>
      <c r="F48" s="17"/>
      <c r="G48" s="17"/>
      <c r="K48" s="3" t="s">
        <v>18</v>
      </c>
    </row>
    <row r="49" spans="1:13" x14ac:dyDescent="0.2">
      <c r="A49" s="17" t="s">
        <v>27</v>
      </c>
      <c r="B49" s="17">
        <v>5</v>
      </c>
      <c r="C49" s="17">
        <v>7</v>
      </c>
      <c r="D49" s="17">
        <v>7</v>
      </c>
      <c r="E49" s="17">
        <v>7</v>
      </c>
      <c r="F49" s="52">
        <v>12</v>
      </c>
      <c r="G49" s="49">
        <f>SUM(F49/F67)</f>
        <v>5.1731570627963795E-3</v>
      </c>
    </row>
    <row r="50" spans="1:13" x14ac:dyDescent="0.2">
      <c r="A50" s="17" t="s">
        <v>28</v>
      </c>
      <c r="B50" s="17">
        <v>34</v>
      </c>
      <c r="C50" s="17">
        <v>36</v>
      </c>
      <c r="D50" s="17">
        <v>31</v>
      </c>
      <c r="E50" s="17">
        <v>34</v>
      </c>
      <c r="F50" s="52">
        <v>66.25</v>
      </c>
      <c r="G50" s="49">
        <f>SUM(F50/F67)</f>
        <v>2.8560137950855009E-2</v>
      </c>
    </row>
    <row r="51" spans="1:13" x14ac:dyDescent="0.2">
      <c r="A51" s="17" t="s">
        <v>29</v>
      </c>
      <c r="B51" s="17">
        <v>60</v>
      </c>
      <c r="C51" s="17">
        <v>56</v>
      </c>
      <c r="D51" s="17">
        <v>59</v>
      </c>
      <c r="E51" s="17">
        <v>63</v>
      </c>
      <c r="F51" s="52">
        <v>200.66666666666666</v>
      </c>
      <c r="G51" s="49">
        <f>SUM(F51/F67)</f>
        <v>8.6506681994539453E-2</v>
      </c>
    </row>
    <row r="52" spans="1:13" x14ac:dyDescent="0.2">
      <c r="A52" s="17" t="s">
        <v>30</v>
      </c>
      <c r="B52" s="17">
        <v>5</v>
      </c>
      <c r="C52" s="17">
        <v>5</v>
      </c>
      <c r="D52" s="17">
        <v>5</v>
      </c>
      <c r="E52" s="17">
        <v>3</v>
      </c>
      <c r="F52" s="52">
        <v>13.916666666666666</v>
      </c>
      <c r="G52" s="49">
        <f>SUM(F52/F67)</f>
        <v>5.9994252047708002E-3</v>
      </c>
      <c r="H52" s="3" t="s">
        <v>18</v>
      </c>
      <c r="I52" s="3" t="s">
        <v>18</v>
      </c>
      <c r="J52" s="3" t="s">
        <v>18</v>
      </c>
    </row>
    <row r="53" spans="1:13" x14ac:dyDescent="0.2">
      <c r="A53" s="17" t="s">
        <v>31</v>
      </c>
      <c r="B53" s="17">
        <v>51</v>
      </c>
      <c r="C53" s="17">
        <v>54</v>
      </c>
      <c r="D53" s="17">
        <v>54</v>
      </c>
      <c r="E53" s="17">
        <v>43</v>
      </c>
      <c r="F53" s="52">
        <v>214.91666666666666</v>
      </c>
      <c r="G53" s="49">
        <f>SUM(F53/F67)</f>
        <v>9.2649806006610144E-2</v>
      </c>
    </row>
    <row r="54" spans="1:13" x14ac:dyDescent="0.2">
      <c r="A54" s="17" t="s">
        <v>32</v>
      </c>
      <c r="B54" s="17">
        <v>161</v>
      </c>
      <c r="C54" s="17">
        <v>153</v>
      </c>
      <c r="D54" s="17">
        <v>143</v>
      </c>
      <c r="E54" s="17">
        <v>145</v>
      </c>
      <c r="F54" s="52">
        <v>367.41666666666669</v>
      </c>
      <c r="G54" s="49">
        <f>SUM(F54/F67)</f>
        <v>0.15839201034631414</v>
      </c>
    </row>
    <row r="55" spans="1:13" x14ac:dyDescent="0.2">
      <c r="A55" s="17" t="s">
        <v>33</v>
      </c>
      <c r="B55" s="17">
        <v>2</v>
      </c>
      <c r="C55" s="17">
        <v>1</v>
      </c>
      <c r="D55" s="17">
        <v>1</v>
      </c>
      <c r="E55" s="17">
        <v>1</v>
      </c>
      <c r="F55" s="52">
        <v>60.916666666666664</v>
      </c>
      <c r="G55" s="49">
        <f>SUM(F55/F67)</f>
        <v>2.6260957034056617E-2</v>
      </c>
    </row>
    <row r="56" spans="1:13" x14ac:dyDescent="0.2">
      <c r="A56" s="17" t="s">
        <v>34</v>
      </c>
      <c r="B56" s="17">
        <v>22</v>
      </c>
      <c r="C56" s="17">
        <v>24</v>
      </c>
      <c r="D56" s="17">
        <v>27</v>
      </c>
      <c r="E56" s="17">
        <v>27</v>
      </c>
      <c r="F56" s="52">
        <v>125.08333333333333</v>
      </c>
      <c r="G56" s="49">
        <f>SUM(F56/F67)</f>
        <v>5.3922977439287256E-2</v>
      </c>
    </row>
    <row r="57" spans="1:13" x14ac:dyDescent="0.2">
      <c r="A57" s="17" t="s">
        <v>35</v>
      </c>
      <c r="B57" s="17">
        <v>24</v>
      </c>
      <c r="C57" s="17">
        <v>25</v>
      </c>
      <c r="D57" s="17">
        <v>21</v>
      </c>
      <c r="E57" s="17">
        <v>25</v>
      </c>
      <c r="F57" s="52">
        <v>84.666666666666671</v>
      </c>
      <c r="G57" s="49">
        <f>SUM(F57/F67)</f>
        <v>3.6499497054174455E-2</v>
      </c>
    </row>
    <row r="58" spans="1:13" x14ac:dyDescent="0.2">
      <c r="A58" s="17" t="s">
        <v>36</v>
      </c>
      <c r="B58" s="17">
        <v>24</v>
      </c>
      <c r="C58" s="17">
        <v>25</v>
      </c>
      <c r="D58" s="17">
        <v>21</v>
      </c>
      <c r="E58" s="17">
        <v>21</v>
      </c>
      <c r="F58" s="52">
        <v>268.91666666666669</v>
      </c>
      <c r="G58" s="49">
        <f>SUM(F58/F67)</f>
        <v>0.11592901278919386</v>
      </c>
    </row>
    <row r="59" spans="1:13" x14ac:dyDescent="0.2">
      <c r="A59" s="17" t="s">
        <v>37</v>
      </c>
      <c r="B59" s="17">
        <v>51</v>
      </c>
      <c r="C59" s="17">
        <v>49</v>
      </c>
      <c r="D59" s="17">
        <v>44</v>
      </c>
      <c r="E59" s="17">
        <v>46</v>
      </c>
      <c r="F59" s="52">
        <v>83.666666666666671</v>
      </c>
      <c r="G59" s="49">
        <f>SUM(F59/F67)</f>
        <v>3.6068400632274754E-2</v>
      </c>
      <c r="K59" s="3" t="s">
        <v>18</v>
      </c>
      <c r="M59" s="3" t="s">
        <v>18</v>
      </c>
    </row>
    <row r="60" spans="1:13" x14ac:dyDescent="0.2">
      <c r="A60" s="17" t="s">
        <v>38</v>
      </c>
      <c r="B60" s="17">
        <v>38</v>
      </c>
      <c r="C60" s="17">
        <v>40</v>
      </c>
      <c r="D60" s="17">
        <v>41</v>
      </c>
      <c r="E60" s="17">
        <v>42</v>
      </c>
      <c r="F60" s="52">
        <v>58.583333333333336</v>
      </c>
      <c r="G60" s="49">
        <f>SUM(F60/F67)</f>
        <v>2.5255065382957326E-2</v>
      </c>
    </row>
    <row r="61" spans="1:13" x14ac:dyDescent="0.2">
      <c r="A61" s="17" t="s">
        <v>39</v>
      </c>
      <c r="B61" s="17">
        <v>14</v>
      </c>
      <c r="C61" s="17">
        <v>14</v>
      </c>
      <c r="D61" s="17">
        <v>13</v>
      </c>
      <c r="E61" s="17">
        <v>12</v>
      </c>
      <c r="F61" s="52">
        <v>40.833333333333336</v>
      </c>
      <c r="G61" s="49">
        <f>SUM(F61/F67)</f>
        <v>1.7603103894237679E-2</v>
      </c>
    </row>
    <row r="62" spans="1:13" x14ac:dyDescent="0.2">
      <c r="A62" s="17" t="s">
        <v>40</v>
      </c>
      <c r="B62" s="17">
        <v>37</v>
      </c>
      <c r="C62" s="17">
        <v>36</v>
      </c>
      <c r="D62" s="17">
        <v>38</v>
      </c>
      <c r="E62" s="17">
        <v>39</v>
      </c>
      <c r="F62" s="52">
        <v>130.75</v>
      </c>
      <c r="G62" s="49">
        <f>SUM(F62/F67)</f>
        <v>5.6365857163385547E-2</v>
      </c>
    </row>
    <row r="63" spans="1:13" x14ac:dyDescent="0.2">
      <c r="A63" s="17" t="s">
        <v>41</v>
      </c>
      <c r="B63" s="17">
        <v>30</v>
      </c>
      <c r="C63" s="17">
        <v>30</v>
      </c>
      <c r="D63" s="17">
        <v>30</v>
      </c>
      <c r="E63" s="17">
        <v>34</v>
      </c>
      <c r="F63" s="52">
        <v>98.333333333333329</v>
      </c>
      <c r="G63" s="49">
        <f>SUM(F63/F67)</f>
        <v>4.239114815347033E-2</v>
      </c>
    </row>
    <row r="64" spans="1:13" x14ac:dyDescent="0.2">
      <c r="A64" s="17" t="s">
        <v>42</v>
      </c>
      <c r="B64" s="17">
        <v>91</v>
      </c>
      <c r="C64" s="17">
        <v>92</v>
      </c>
      <c r="D64" s="17">
        <v>91</v>
      </c>
      <c r="E64" s="17">
        <v>102</v>
      </c>
      <c r="F64" s="52">
        <v>223.08333333333334</v>
      </c>
      <c r="G64" s="49">
        <f>SUM(F64/F67)</f>
        <v>9.6170426785457688E-2</v>
      </c>
    </row>
    <row r="65" spans="1:15" x14ac:dyDescent="0.2">
      <c r="A65" s="17" t="s">
        <v>43</v>
      </c>
      <c r="B65" s="17">
        <v>68</v>
      </c>
      <c r="C65" s="17">
        <v>67</v>
      </c>
      <c r="D65" s="17">
        <v>64</v>
      </c>
      <c r="E65" s="17">
        <v>66</v>
      </c>
      <c r="F65" s="52">
        <v>161.75</v>
      </c>
      <c r="G65" s="49">
        <f>SUM(F65/F67)</f>
        <v>6.9729846242276197E-2</v>
      </c>
    </row>
    <row r="66" spans="1:15" x14ac:dyDescent="0.2">
      <c r="A66" s="17" t="s">
        <v>44</v>
      </c>
      <c r="B66" s="17">
        <v>74</v>
      </c>
      <c r="C66" s="17">
        <v>78</v>
      </c>
      <c r="D66" s="17">
        <v>73</v>
      </c>
      <c r="E66" s="17">
        <v>25</v>
      </c>
      <c r="F66" s="52">
        <v>107.91666666666667</v>
      </c>
      <c r="G66" s="49">
        <f>SUM(F66/F67)</f>
        <v>4.652248886334244E-2</v>
      </c>
    </row>
    <row r="67" spans="1:15" ht="13.5" thickBot="1" x14ac:dyDescent="0.25">
      <c r="A67" s="39" t="s">
        <v>0</v>
      </c>
      <c r="B67" s="40">
        <f t="shared" ref="B67:G67" si="2">SUM(B49:B66)</f>
        <v>791</v>
      </c>
      <c r="C67" s="40">
        <f t="shared" si="2"/>
        <v>792</v>
      </c>
      <c r="D67" s="40">
        <f t="shared" si="2"/>
        <v>763</v>
      </c>
      <c r="E67" s="40">
        <f t="shared" si="2"/>
        <v>735</v>
      </c>
      <c r="F67" s="40">
        <f t="shared" si="2"/>
        <v>2319.6666666666665</v>
      </c>
      <c r="G67" s="53">
        <f t="shared" si="2"/>
        <v>1.0000000000000002</v>
      </c>
    </row>
    <row r="68" spans="1:15" ht="13.5" thickTop="1" x14ac:dyDescent="0.2">
      <c r="B68" s="17"/>
      <c r="C68" s="17"/>
      <c r="D68" s="17"/>
      <c r="E68" s="17"/>
      <c r="F68" s="17"/>
      <c r="G68" s="17"/>
    </row>
    <row r="69" spans="1:15" x14ac:dyDescent="0.2">
      <c r="H69" s="3" t="s">
        <v>18</v>
      </c>
    </row>
    <row r="70" spans="1:15" x14ac:dyDescent="0.2">
      <c r="A70" s="16" t="s">
        <v>11</v>
      </c>
      <c r="I70" s="2"/>
    </row>
    <row r="71" spans="1:15" x14ac:dyDescent="0.2">
      <c r="A71" s="14" t="s">
        <v>21</v>
      </c>
      <c r="I71" s="2"/>
    </row>
    <row r="72" spans="1:15" x14ac:dyDescent="0.2">
      <c r="A72" s="17" t="s">
        <v>27</v>
      </c>
      <c r="B72" s="17">
        <v>9</v>
      </c>
      <c r="C72" s="17">
        <v>9</v>
      </c>
      <c r="D72" s="17">
        <v>13</v>
      </c>
      <c r="E72" s="17">
        <v>11</v>
      </c>
      <c r="F72" s="52">
        <v>21.333333333333332</v>
      </c>
      <c r="G72" s="49">
        <f>SUM(F72/F90)</f>
        <v>1.1043050642740056E-2</v>
      </c>
    </row>
    <row r="73" spans="1:15" x14ac:dyDescent="0.2">
      <c r="A73" s="17" t="s">
        <v>28</v>
      </c>
      <c r="B73" s="17">
        <v>88</v>
      </c>
      <c r="C73" s="17">
        <v>81</v>
      </c>
      <c r="D73" s="17">
        <v>81</v>
      </c>
      <c r="E73" s="17">
        <v>70</v>
      </c>
      <c r="F73" s="52">
        <v>137</v>
      </c>
      <c r="G73" s="49">
        <f>SUM(F73/F90)</f>
        <v>7.0917090846346301E-2</v>
      </c>
    </row>
    <row r="74" spans="1:15" x14ac:dyDescent="0.2">
      <c r="A74" s="17" t="s">
        <v>29</v>
      </c>
      <c r="B74" s="17">
        <v>55</v>
      </c>
      <c r="C74" s="17">
        <v>53</v>
      </c>
      <c r="D74" s="17">
        <v>55</v>
      </c>
      <c r="E74" s="17">
        <v>51</v>
      </c>
      <c r="F74" s="52">
        <v>127.75</v>
      </c>
      <c r="G74" s="49">
        <f>SUM(F74/F90)</f>
        <v>6.6128893106720724E-2</v>
      </c>
    </row>
    <row r="75" spans="1:15" x14ac:dyDescent="0.2">
      <c r="A75" s="17" t="s">
        <v>30</v>
      </c>
      <c r="B75" s="17">
        <v>11</v>
      </c>
      <c r="C75" s="17">
        <v>8</v>
      </c>
      <c r="D75" s="17">
        <v>8</v>
      </c>
      <c r="E75" s="17">
        <v>7</v>
      </c>
      <c r="F75" s="52">
        <v>13.75</v>
      </c>
      <c r="G75" s="49">
        <f>SUM(F75/F90)</f>
        <v>7.1175912345785514E-3</v>
      </c>
    </row>
    <row r="76" spans="1:15" x14ac:dyDescent="0.2">
      <c r="A76" s="17" t="s">
        <v>31</v>
      </c>
      <c r="B76" s="17">
        <v>40</v>
      </c>
      <c r="C76" s="17">
        <v>34</v>
      </c>
      <c r="D76" s="17">
        <v>30</v>
      </c>
      <c r="E76" s="17">
        <v>27</v>
      </c>
      <c r="F76" s="52">
        <v>82.666666666666671</v>
      </c>
      <c r="G76" s="49">
        <f>SUM(F76/F90)</f>
        <v>4.2791821240617721E-2</v>
      </c>
    </row>
    <row r="77" spans="1:15" x14ac:dyDescent="0.2">
      <c r="A77" s="17" t="s">
        <v>32</v>
      </c>
      <c r="B77" s="17">
        <v>130</v>
      </c>
      <c r="C77" s="17">
        <v>129</v>
      </c>
      <c r="D77" s="17">
        <v>117</v>
      </c>
      <c r="E77" s="17">
        <v>107</v>
      </c>
      <c r="F77" s="52">
        <v>268.33333333333331</v>
      </c>
      <c r="G77" s="49">
        <f>SUM(F77/F90)</f>
        <v>0.13890087136571475</v>
      </c>
      <c r="O77" s="2"/>
    </row>
    <row r="78" spans="1:15" x14ac:dyDescent="0.2">
      <c r="A78" s="17" t="s">
        <v>33</v>
      </c>
      <c r="B78" s="17">
        <v>3</v>
      </c>
      <c r="C78" s="17">
        <v>2</v>
      </c>
      <c r="D78" s="17"/>
      <c r="E78" s="17"/>
      <c r="F78" s="52">
        <v>113.66666666666667</v>
      </c>
      <c r="G78" s="49">
        <f>SUM(F78/F90)</f>
        <v>5.8838754205849365E-2</v>
      </c>
      <c r="O78" s="2"/>
    </row>
    <row r="79" spans="1:15" x14ac:dyDescent="0.2">
      <c r="A79" s="17" t="s">
        <v>34</v>
      </c>
      <c r="B79" s="17">
        <v>32</v>
      </c>
      <c r="C79" s="17">
        <v>32</v>
      </c>
      <c r="D79" s="17">
        <v>25</v>
      </c>
      <c r="E79" s="17">
        <v>22</v>
      </c>
      <c r="F79" s="52">
        <v>188.16666666666666</v>
      </c>
      <c r="G79" s="49">
        <f>SUM(F79/F90)</f>
        <v>9.7403157622293152E-2</v>
      </c>
    </row>
    <row r="80" spans="1:15" x14ac:dyDescent="0.2">
      <c r="A80" s="17" t="s">
        <v>35</v>
      </c>
      <c r="B80" s="17">
        <v>58</v>
      </c>
      <c r="C80" s="17">
        <v>55</v>
      </c>
      <c r="D80" s="17">
        <v>48</v>
      </c>
      <c r="E80" s="17">
        <v>47</v>
      </c>
      <c r="F80" s="52">
        <v>188.41666666666666</v>
      </c>
      <c r="G80" s="49">
        <f>SUM(F80/F90)</f>
        <v>9.7532568372012754E-2</v>
      </c>
    </row>
    <row r="81" spans="1:15" x14ac:dyDescent="0.2">
      <c r="A81" s="17" t="s">
        <v>36</v>
      </c>
      <c r="B81" s="17">
        <v>43</v>
      </c>
      <c r="C81" s="17">
        <v>37</v>
      </c>
      <c r="D81" s="17">
        <v>35</v>
      </c>
      <c r="E81" s="17">
        <v>27</v>
      </c>
      <c r="F81" s="52">
        <v>223.66666666666666</v>
      </c>
      <c r="G81" s="49">
        <f>SUM(F81/F90)</f>
        <v>0.11577948408247778</v>
      </c>
    </row>
    <row r="82" spans="1:15" x14ac:dyDescent="0.2">
      <c r="A82" s="17" t="s">
        <v>37</v>
      </c>
      <c r="B82" s="17">
        <v>7</v>
      </c>
      <c r="C82" s="17">
        <v>6</v>
      </c>
      <c r="D82" s="17">
        <v>6</v>
      </c>
      <c r="E82" s="17">
        <v>10</v>
      </c>
      <c r="F82" s="52">
        <v>11.166666666666666</v>
      </c>
      <c r="G82" s="49">
        <f>SUM(F82/F90)</f>
        <v>5.7803468208092474E-3</v>
      </c>
    </row>
    <row r="83" spans="1:15" x14ac:dyDescent="0.2">
      <c r="A83" s="17" t="s">
        <v>38</v>
      </c>
      <c r="B83" s="17">
        <v>15</v>
      </c>
      <c r="C83" s="17">
        <v>14</v>
      </c>
      <c r="D83" s="17">
        <v>11</v>
      </c>
      <c r="E83" s="17">
        <v>11</v>
      </c>
      <c r="F83" s="52">
        <v>11.666666666666666</v>
      </c>
      <c r="G83" s="49">
        <f>SUM(F83/F90)</f>
        <v>6.0391683202484676E-3</v>
      </c>
    </row>
    <row r="84" spans="1:15" x14ac:dyDescent="0.2">
      <c r="A84" s="17" t="s">
        <v>39</v>
      </c>
      <c r="B84" s="17">
        <v>11</v>
      </c>
      <c r="C84" s="17">
        <v>8</v>
      </c>
      <c r="D84" s="17">
        <v>8</v>
      </c>
      <c r="E84" s="17">
        <v>8</v>
      </c>
      <c r="F84" s="52">
        <v>16.833333333333332</v>
      </c>
      <c r="G84" s="49">
        <f>SUM(F84/F90)</f>
        <v>8.7136571477870756E-3</v>
      </c>
    </row>
    <row r="85" spans="1:15" x14ac:dyDescent="0.2">
      <c r="A85" s="17" t="s">
        <v>40</v>
      </c>
      <c r="B85" s="17">
        <v>10</v>
      </c>
      <c r="C85" s="17">
        <v>12</v>
      </c>
      <c r="D85" s="17">
        <v>11</v>
      </c>
      <c r="E85" s="17">
        <v>9</v>
      </c>
      <c r="F85" s="52">
        <v>19.416666666666668</v>
      </c>
      <c r="G85" s="49">
        <f>SUM(F85/F90)</f>
        <v>1.005090156155638E-2</v>
      </c>
    </row>
    <row r="86" spans="1:15" x14ac:dyDescent="0.2">
      <c r="A86" s="17" t="s">
        <v>41</v>
      </c>
      <c r="B86" s="17">
        <v>35</v>
      </c>
      <c r="C86" s="17">
        <v>35</v>
      </c>
      <c r="D86" s="17">
        <v>32</v>
      </c>
      <c r="E86" s="17">
        <v>33</v>
      </c>
      <c r="F86" s="52">
        <v>84</v>
      </c>
      <c r="G86" s="49">
        <f>SUM(F86/F90)</f>
        <v>4.3482011905788973E-2</v>
      </c>
    </row>
    <row r="87" spans="1:15" x14ac:dyDescent="0.2">
      <c r="A87" s="17" t="s">
        <v>42</v>
      </c>
      <c r="B87" s="17">
        <v>62</v>
      </c>
      <c r="C87" s="17">
        <v>58</v>
      </c>
      <c r="D87" s="17">
        <v>61</v>
      </c>
      <c r="E87" s="17">
        <v>62</v>
      </c>
      <c r="F87" s="52">
        <v>188.75</v>
      </c>
      <c r="G87" s="49">
        <f>SUM(F87/F90)</f>
        <v>9.7705116038305576E-2</v>
      </c>
      <c r="O87" s="2"/>
    </row>
    <row r="88" spans="1:15" x14ac:dyDescent="0.2">
      <c r="A88" s="17" t="s">
        <v>43</v>
      </c>
      <c r="B88" s="17">
        <v>27</v>
      </c>
      <c r="C88" s="17">
        <v>18</v>
      </c>
      <c r="D88" s="17">
        <v>15</v>
      </c>
      <c r="E88" s="17">
        <v>21</v>
      </c>
      <c r="F88" s="52">
        <v>81.833333333333329</v>
      </c>
      <c r="G88" s="49">
        <f>SUM(F88/F90)</f>
        <v>4.2360452074885681E-2</v>
      </c>
      <c r="H88" s="3" t="s">
        <v>18</v>
      </c>
      <c r="O88" s="2"/>
    </row>
    <row r="89" spans="1:15" x14ac:dyDescent="0.2">
      <c r="A89" s="17" t="s">
        <v>44</v>
      </c>
      <c r="B89" s="17">
        <v>53</v>
      </c>
      <c r="C89" s="17">
        <v>46</v>
      </c>
      <c r="D89" s="17">
        <v>47</v>
      </c>
      <c r="E89" s="17">
        <v>17</v>
      </c>
      <c r="F89" s="52">
        <v>153.41666666666666</v>
      </c>
      <c r="G89" s="49">
        <f>SUM(F89/F90)</f>
        <v>7.9415063411267348E-2</v>
      </c>
      <c r="O89" s="2"/>
    </row>
    <row r="90" spans="1:15" ht="13.5" thickBot="1" x14ac:dyDescent="0.25">
      <c r="A90" s="39" t="s">
        <v>0</v>
      </c>
      <c r="B90" s="40">
        <f t="shared" ref="B90:G90" si="3">SUM(B72:B89)</f>
        <v>689</v>
      </c>
      <c r="C90" s="40">
        <f t="shared" si="3"/>
        <v>637</v>
      </c>
      <c r="D90" s="40">
        <f t="shared" si="3"/>
        <v>603</v>
      </c>
      <c r="E90" s="40">
        <f t="shared" si="3"/>
        <v>540</v>
      </c>
      <c r="F90" s="40">
        <f t="shared" si="3"/>
        <v>1931.8333333333335</v>
      </c>
      <c r="G90" s="53">
        <f t="shared" si="3"/>
        <v>0.99999999999999989</v>
      </c>
    </row>
    <row r="91" spans="1:15" ht="13.5" thickTop="1" x14ac:dyDescent="0.2"/>
    <row r="92" spans="1:15" x14ac:dyDescent="0.2">
      <c r="A92" s="14" t="s">
        <v>22</v>
      </c>
    </row>
    <row r="93" spans="1:15" x14ac:dyDescent="0.2">
      <c r="A93" s="17" t="s">
        <v>27</v>
      </c>
      <c r="B93" s="17">
        <v>19</v>
      </c>
      <c r="C93" s="17">
        <v>20</v>
      </c>
      <c r="D93" s="17">
        <v>20</v>
      </c>
      <c r="E93" s="17">
        <v>15</v>
      </c>
      <c r="F93" s="52">
        <v>23.416666666666668</v>
      </c>
      <c r="G93" s="49">
        <f>SUM(F93/F111)</f>
        <v>9.0765205594495954E-3</v>
      </c>
    </row>
    <row r="94" spans="1:15" x14ac:dyDescent="0.2">
      <c r="A94" s="17" t="s">
        <v>28</v>
      </c>
      <c r="B94" s="17">
        <v>134</v>
      </c>
      <c r="C94" s="17">
        <v>112</v>
      </c>
      <c r="D94" s="17">
        <v>103</v>
      </c>
      <c r="E94" s="17">
        <v>98</v>
      </c>
      <c r="F94" s="52">
        <v>261.33333333333331</v>
      </c>
      <c r="G94" s="49">
        <f>SUM(F94/F111)</f>
        <v>0.10129526147485383</v>
      </c>
      <c r="I94" s="3" t="s">
        <v>18</v>
      </c>
      <c r="J94" s="3" t="s">
        <v>18</v>
      </c>
    </row>
    <row r="95" spans="1:15" x14ac:dyDescent="0.2">
      <c r="A95" s="17" t="s">
        <v>29</v>
      </c>
      <c r="B95" s="17">
        <v>67</v>
      </c>
      <c r="C95" s="17">
        <v>66</v>
      </c>
      <c r="D95" s="17">
        <v>62</v>
      </c>
      <c r="E95" s="17">
        <v>57</v>
      </c>
      <c r="F95" s="52">
        <v>201.58333333333334</v>
      </c>
      <c r="G95" s="49">
        <f>SUM(F95/F111)</f>
        <v>7.8135598695048297E-2</v>
      </c>
    </row>
    <row r="96" spans="1:15" x14ac:dyDescent="0.2">
      <c r="A96" s="17" t="s">
        <v>30</v>
      </c>
      <c r="B96" s="17">
        <v>4</v>
      </c>
      <c r="C96" s="17">
        <v>4</v>
      </c>
      <c r="D96" s="17">
        <v>4</v>
      </c>
      <c r="E96" s="17">
        <v>5</v>
      </c>
      <c r="F96" s="52">
        <v>15.166666666666666</v>
      </c>
      <c r="G96" s="49">
        <f>SUM(F96/F111)</f>
        <v>5.8787428534513393E-3</v>
      </c>
    </row>
    <row r="97" spans="1:10" x14ac:dyDescent="0.2">
      <c r="A97" s="17" t="s">
        <v>31</v>
      </c>
      <c r="B97" s="17">
        <v>41</v>
      </c>
      <c r="C97" s="17">
        <v>37</v>
      </c>
      <c r="D97" s="17">
        <v>34</v>
      </c>
      <c r="E97" s="17">
        <v>30</v>
      </c>
      <c r="F97" s="52">
        <v>169.41666666666666</v>
      </c>
      <c r="G97" s="49">
        <f>SUM(F97/F111)</f>
        <v>6.5667495720146005E-2</v>
      </c>
    </row>
    <row r="98" spans="1:10" x14ac:dyDescent="0.2">
      <c r="A98" s="17" t="s">
        <v>32</v>
      </c>
      <c r="B98" s="17">
        <v>94</v>
      </c>
      <c r="C98" s="17">
        <v>107</v>
      </c>
      <c r="D98" s="17">
        <v>105</v>
      </c>
      <c r="E98" s="17">
        <v>90</v>
      </c>
      <c r="F98" s="52">
        <v>240.33333333333334</v>
      </c>
      <c r="G98" s="49">
        <f>SUM(F98/F111)</f>
        <v>9.3155463677767378E-2</v>
      </c>
    </row>
    <row r="99" spans="1:10" x14ac:dyDescent="0.2">
      <c r="A99" s="17" t="s">
        <v>33</v>
      </c>
      <c r="B99" s="17">
        <v>3</v>
      </c>
      <c r="C99" s="17">
        <v>3</v>
      </c>
      <c r="D99" s="17">
        <v>1</v>
      </c>
      <c r="E99" s="17"/>
      <c r="F99" s="52">
        <v>225.91666666666666</v>
      </c>
      <c r="G99" s="49">
        <f>SUM(F99/F111)</f>
        <v>8.7567427888497695E-2</v>
      </c>
      <c r="I99" s="3" t="s">
        <v>18</v>
      </c>
      <c r="J99" s="3" t="s">
        <v>18</v>
      </c>
    </row>
    <row r="100" spans="1:10" x14ac:dyDescent="0.2">
      <c r="A100" s="17" t="s">
        <v>34</v>
      </c>
      <c r="B100" s="17">
        <v>27</v>
      </c>
      <c r="C100" s="17">
        <v>23</v>
      </c>
      <c r="D100" s="17">
        <v>23</v>
      </c>
      <c r="E100" s="17">
        <v>23</v>
      </c>
      <c r="F100" s="52">
        <v>241.5</v>
      </c>
      <c r="G100" s="49">
        <f>SUM(F100/F111)</f>
        <v>9.3607674666494403E-2</v>
      </c>
    </row>
    <row r="101" spans="1:10" x14ac:dyDescent="0.2">
      <c r="A101" s="17" t="s">
        <v>35</v>
      </c>
      <c r="B101" s="17">
        <v>35</v>
      </c>
      <c r="C101" s="17">
        <v>33</v>
      </c>
      <c r="D101" s="17">
        <v>30</v>
      </c>
      <c r="E101" s="17">
        <v>27</v>
      </c>
      <c r="F101" s="52">
        <v>154</v>
      </c>
      <c r="G101" s="49">
        <f>SUM(F101/F111)</f>
        <v>5.9691850511967445E-2</v>
      </c>
    </row>
    <row r="102" spans="1:10" x14ac:dyDescent="0.2">
      <c r="A102" s="17" t="s">
        <v>36</v>
      </c>
      <c r="B102" s="17">
        <v>34</v>
      </c>
      <c r="C102" s="17">
        <v>25</v>
      </c>
      <c r="D102" s="17">
        <v>27</v>
      </c>
      <c r="E102" s="17">
        <v>27</v>
      </c>
      <c r="F102" s="52">
        <v>325</v>
      </c>
      <c r="G102" s="49">
        <f>SUM(F102/F111)</f>
        <v>0.12597306114538584</v>
      </c>
    </row>
    <row r="103" spans="1:10" x14ac:dyDescent="0.2">
      <c r="A103" s="17" t="s">
        <v>37</v>
      </c>
      <c r="B103" s="17">
        <v>10</v>
      </c>
      <c r="C103" s="17">
        <v>7</v>
      </c>
      <c r="D103" s="17">
        <v>9</v>
      </c>
      <c r="E103" s="17">
        <v>9</v>
      </c>
      <c r="F103" s="52">
        <v>29.166666666666668</v>
      </c>
      <c r="G103" s="49">
        <f>SUM(F103/F111)</f>
        <v>1.1305274718175653E-2</v>
      </c>
    </row>
    <row r="104" spans="1:10" x14ac:dyDescent="0.2">
      <c r="A104" s="17" t="s">
        <v>38</v>
      </c>
      <c r="B104" s="17">
        <v>11</v>
      </c>
      <c r="C104" s="17">
        <v>8</v>
      </c>
      <c r="D104" s="17">
        <v>9</v>
      </c>
      <c r="E104" s="17">
        <v>10</v>
      </c>
      <c r="F104" s="52">
        <v>22.75</v>
      </c>
      <c r="G104" s="49">
        <f>SUM(F104/F111)</f>
        <v>8.8181142801770085E-3</v>
      </c>
    </row>
    <row r="105" spans="1:10" x14ac:dyDescent="0.2">
      <c r="A105" s="17" t="s">
        <v>39</v>
      </c>
      <c r="B105" s="17">
        <v>14</v>
      </c>
      <c r="C105" s="17">
        <v>9</v>
      </c>
      <c r="D105" s="17">
        <v>9</v>
      </c>
      <c r="E105" s="17">
        <v>7</v>
      </c>
      <c r="F105" s="52">
        <v>20.833333333333332</v>
      </c>
      <c r="G105" s="49">
        <f>SUM(F105/F111)</f>
        <v>8.075196227268322E-3</v>
      </c>
    </row>
    <row r="106" spans="1:10" x14ac:dyDescent="0.2">
      <c r="A106" s="17" t="s">
        <v>40</v>
      </c>
      <c r="B106" s="17">
        <v>23</v>
      </c>
      <c r="C106" s="17">
        <v>21</v>
      </c>
      <c r="D106" s="17">
        <v>17</v>
      </c>
      <c r="E106" s="17">
        <v>19</v>
      </c>
      <c r="F106" s="52">
        <v>44.833333333333336</v>
      </c>
      <c r="G106" s="49">
        <f>SUM(F106/F111)</f>
        <v>1.7377822281081434E-2</v>
      </c>
    </row>
    <row r="107" spans="1:10" x14ac:dyDescent="0.2">
      <c r="A107" s="17" t="s">
        <v>41</v>
      </c>
      <c r="B107" s="17">
        <v>32</v>
      </c>
      <c r="C107" s="17">
        <v>31</v>
      </c>
      <c r="D107" s="17">
        <v>29</v>
      </c>
      <c r="E107" s="17">
        <v>30</v>
      </c>
      <c r="F107" s="52">
        <v>131.16666666666666</v>
      </c>
      <c r="G107" s="49">
        <f>SUM(F107/F111)</f>
        <v>5.0841435446881356E-2</v>
      </c>
    </row>
    <row r="108" spans="1:10" x14ac:dyDescent="0.2">
      <c r="A108" s="17" t="s">
        <v>42</v>
      </c>
      <c r="B108" s="17">
        <v>74</v>
      </c>
      <c r="C108" s="17">
        <v>73</v>
      </c>
      <c r="D108" s="17">
        <v>68</v>
      </c>
      <c r="E108" s="17">
        <v>59</v>
      </c>
      <c r="F108" s="52">
        <v>233.08333333333334</v>
      </c>
      <c r="G108" s="49">
        <f>SUM(F108/F111)</f>
        <v>9.0345295390677996E-2</v>
      </c>
    </row>
    <row r="109" spans="1:10" x14ac:dyDescent="0.2">
      <c r="A109" s="17" t="s">
        <v>43</v>
      </c>
      <c r="B109" s="17">
        <v>44</v>
      </c>
      <c r="C109" s="17">
        <v>33</v>
      </c>
      <c r="D109" s="17">
        <v>32</v>
      </c>
      <c r="E109" s="17">
        <v>35</v>
      </c>
      <c r="F109" s="52">
        <v>130.5</v>
      </c>
      <c r="G109" s="49">
        <f>SUM(F109/F111)</f>
        <v>5.0583029167608776E-2</v>
      </c>
    </row>
    <row r="110" spans="1:10" x14ac:dyDescent="0.2">
      <c r="A110" s="17" t="s">
        <v>44</v>
      </c>
      <c r="B110" s="17">
        <v>34</v>
      </c>
      <c r="C110" s="17">
        <v>34</v>
      </c>
      <c r="D110" s="17">
        <v>33</v>
      </c>
      <c r="E110" s="17">
        <v>9</v>
      </c>
      <c r="F110" s="52">
        <v>109.91666666666667</v>
      </c>
      <c r="G110" s="49">
        <f>SUM(F110/F111)</f>
        <v>4.2604735295067676E-2</v>
      </c>
    </row>
    <row r="111" spans="1:10" ht="13.5" thickBot="1" x14ac:dyDescent="0.25">
      <c r="A111" s="39" t="s">
        <v>0</v>
      </c>
      <c r="B111" s="40">
        <f>SUM(B93:B110)</f>
        <v>700</v>
      </c>
      <c r="C111" s="40">
        <f t="shared" ref="C111:G111" si="4">SUM(C93:C110)</f>
        <v>646</v>
      </c>
      <c r="D111" s="40">
        <f t="shared" si="4"/>
        <v>615</v>
      </c>
      <c r="E111" s="40">
        <f t="shared" si="4"/>
        <v>550</v>
      </c>
      <c r="F111" s="40">
        <f t="shared" si="4"/>
        <v>2579.9166666666665</v>
      </c>
      <c r="G111" s="53">
        <f t="shared" si="4"/>
        <v>1</v>
      </c>
    </row>
    <row r="112" spans="1:10" ht="13.5" thickTop="1" x14ac:dyDescent="0.2">
      <c r="B112" s="18"/>
      <c r="C112" s="18"/>
      <c r="D112" s="18"/>
      <c r="E112" s="18"/>
      <c r="F112" s="18"/>
      <c r="G112" s="18"/>
    </row>
    <row r="114" spans="1:10" x14ac:dyDescent="0.2">
      <c r="A114" s="14" t="s">
        <v>23</v>
      </c>
    </row>
    <row r="115" spans="1:10" x14ac:dyDescent="0.2">
      <c r="A115" s="17" t="s">
        <v>27</v>
      </c>
      <c r="B115" s="17">
        <v>10</v>
      </c>
      <c r="C115" s="17">
        <v>10</v>
      </c>
      <c r="D115" s="17">
        <v>10</v>
      </c>
      <c r="E115" s="17">
        <v>9</v>
      </c>
      <c r="F115" s="52">
        <v>25.083333333333332</v>
      </c>
      <c r="G115" s="49">
        <f>SUM(F115/F133)</f>
        <v>2.0988773446761037E-2</v>
      </c>
      <c r="H115" s="3" t="s">
        <v>18</v>
      </c>
      <c r="I115" s="3" t="s">
        <v>18</v>
      </c>
      <c r="J115" s="3" t="s">
        <v>18</v>
      </c>
    </row>
    <row r="116" spans="1:10" x14ac:dyDescent="0.2">
      <c r="A116" s="17" t="s">
        <v>28</v>
      </c>
      <c r="B116" s="17">
        <v>78</v>
      </c>
      <c r="C116" s="17">
        <v>57</v>
      </c>
      <c r="D116" s="17">
        <v>58</v>
      </c>
      <c r="E116" s="17">
        <v>55</v>
      </c>
      <c r="F116" s="52">
        <v>180.41666666666666</v>
      </c>
      <c r="G116" s="49">
        <f>SUM(F116/F133)</f>
        <v>0.15096576249912838</v>
      </c>
    </row>
    <row r="117" spans="1:10" x14ac:dyDescent="0.2">
      <c r="A117" s="17" t="s">
        <v>29</v>
      </c>
      <c r="B117" s="17">
        <v>47</v>
      </c>
      <c r="C117" s="17">
        <v>44</v>
      </c>
      <c r="D117" s="17">
        <v>41</v>
      </c>
      <c r="E117" s="17">
        <v>35</v>
      </c>
      <c r="F117" s="52">
        <v>122.25</v>
      </c>
      <c r="G117" s="49">
        <f>SUM(F117/F133)</f>
        <v>0.10229412174883203</v>
      </c>
    </row>
    <row r="118" spans="1:10" x14ac:dyDescent="0.2">
      <c r="A118" s="17" t="s">
        <v>30</v>
      </c>
      <c r="B118" s="17">
        <v>7</v>
      </c>
      <c r="C118" s="17">
        <v>7</v>
      </c>
      <c r="D118" s="17">
        <v>6</v>
      </c>
      <c r="E118" s="17">
        <v>6</v>
      </c>
      <c r="F118" s="52">
        <v>7.583333333333333</v>
      </c>
      <c r="G118" s="49">
        <f>SUM(F118/F133)</f>
        <v>6.3454431350672899E-3</v>
      </c>
    </row>
    <row r="119" spans="1:10" x14ac:dyDescent="0.2">
      <c r="A119" s="17" t="s">
        <v>31</v>
      </c>
      <c r="B119" s="17">
        <v>26</v>
      </c>
      <c r="C119" s="17">
        <v>23</v>
      </c>
      <c r="D119" s="17">
        <v>22</v>
      </c>
      <c r="E119" s="17">
        <v>21</v>
      </c>
      <c r="F119" s="52">
        <v>96.833333333333329</v>
      </c>
      <c r="G119" s="49">
        <f>SUM(F119/F133)</f>
        <v>8.1026427724705391E-2</v>
      </c>
    </row>
    <row r="120" spans="1:10" x14ac:dyDescent="0.2">
      <c r="A120" s="17" t="s">
        <v>32</v>
      </c>
      <c r="B120" s="17">
        <v>63</v>
      </c>
      <c r="C120" s="17">
        <v>63</v>
      </c>
      <c r="D120" s="17">
        <v>60</v>
      </c>
      <c r="E120" s="17">
        <v>65</v>
      </c>
      <c r="F120" s="52">
        <v>142.08333333333334</v>
      </c>
      <c r="G120" s="49">
        <f>SUM(F120/F133)</f>
        <v>0.11888989610208495</v>
      </c>
    </row>
    <row r="121" spans="1:10" x14ac:dyDescent="0.2">
      <c r="A121" s="17" t="s">
        <v>33</v>
      </c>
      <c r="B121" s="17">
        <v>1</v>
      </c>
      <c r="C121" s="17"/>
      <c r="D121" s="17"/>
      <c r="E121" s="17"/>
      <c r="F121" s="52">
        <v>42.25</v>
      </c>
      <c r="G121" s="49">
        <f>SUM(F121/F133)</f>
        <v>3.5353183181089189E-2</v>
      </c>
    </row>
    <row r="122" spans="1:10" x14ac:dyDescent="0.2">
      <c r="A122" s="17" t="s">
        <v>34</v>
      </c>
      <c r="B122" s="17">
        <v>19</v>
      </c>
      <c r="C122" s="17">
        <v>15</v>
      </c>
      <c r="D122" s="17">
        <v>14</v>
      </c>
      <c r="E122" s="17">
        <v>16</v>
      </c>
      <c r="F122" s="52">
        <v>74.5</v>
      </c>
      <c r="G122" s="49">
        <f>SUM(F122/F133)</f>
        <v>6.233874904121052E-2</v>
      </c>
    </row>
    <row r="123" spans="1:10" x14ac:dyDescent="0.2">
      <c r="A123" s="17" t="s">
        <v>35</v>
      </c>
      <c r="B123" s="17">
        <v>12</v>
      </c>
      <c r="C123" s="17">
        <v>11</v>
      </c>
      <c r="D123" s="17">
        <v>7</v>
      </c>
      <c r="E123" s="17">
        <v>7</v>
      </c>
      <c r="F123" s="52">
        <v>42.166666666666664</v>
      </c>
      <c r="G123" s="49">
        <f>SUM(F123/F133)</f>
        <v>3.5283453036747785E-2</v>
      </c>
    </row>
    <row r="124" spans="1:10" x14ac:dyDescent="0.2">
      <c r="A124" s="17" t="s">
        <v>36</v>
      </c>
      <c r="B124" s="17">
        <v>29</v>
      </c>
      <c r="C124" s="17">
        <v>27</v>
      </c>
      <c r="D124" s="17">
        <v>22</v>
      </c>
      <c r="E124" s="17">
        <v>20</v>
      </c>
      <c r="F124" s="52">
        <v>122.41666666666667</v>
      </c>
      <c r="G124" s="49">
        <f>SUM(F124/F133)</f>
        <v>0.10243358203751483</v>
      </c>
    </row>
    <row r="125" spans="1:10" x14ac:dyDescent="0.2">
      <c r="A125" s="17" t="s">
        <v>37</v>
      </c>
      <c r="B125" s="17">
        <v>4</v>
      </c>
      <c r="C125" s="17">
        <v>6</v>
      </c>
      <c r="D125" s="17">
        <v>3</v>
      </c>
      <c r="E125" s="17">
        <v>3</v>
      </c>
      <c r="F125" s="52">
        <v>9.5</v>
      </c>
      <c r="G125" s="49">
        <f>SUM(F125/F133)</f>
        <v>7.9492364549194616E-3</v>
      </c>
    </row>
    <row r="126" spans="1:10" x14ac:dyDescent="0.2">
      <c r="A126" s="17" t="s">
        <v>38</v>
      </c>
      <c r="B126" s="17">
        <v>12</v>
      </c>
      <c r="C126" s="17">
        <v>12</v>
      </c>
      <c r="D126" s="17">
        <v>11</v>
      </c>
      <c r="E126" s="17">
        <v>12</v>
      </c>
      <c r="F126" s="52">
        <v>11.833333333333334</v>
      </c>
      <c r="G126" s="49">
        <f>SUM(F126/F133)</f>
        <v>9.9016804964786286E-3</v>
      </c>
    </row>
    <row r="127" spans="1:10" x14ac:dyDescent="0.2">
      <c r="A127" s="17" t="s">
        <v>39</v>
      </c>
      <c r="B127" s="17">
        <v>8</v>
      </c>
      <c r="C127" s="17">
        <v>7</v>
      </c>
      <c r="D127" s="17">
        <v>8</v>
      </c>
      <c r="E127" s="17">
        <v>9</v>
      </c>
      <c r="F127" s="52">
        <v>14.166666666666666</v>
      </c>
      <c r="G127" s="49">
        <f>SUM(F127/F133)</f>
        <v>1.1854124538037794E-2</v>
      </c>
    </row>
    <row r="128" spans="1:10" x14ac:dyDescent="0.2">
      <c r="A128" s="17" t="s">
        <v>40</v>
      </c>
      <c r="B128" s="17">
        <v>12</v>
      </c>
      <c r="C128" s="17">
        <v>9</v>
      </c>
      <c r="D128" s="17">
        <v>9</v>
      </c>
      <c r="E128" s="17">
        <v>8</v>
      </c>
      <c r="F128" s="52">
        <v>23.666666666666668</v>
      </c>
      <c r="G128" s="49">
        <f>SUM(F128/F133)</f>
        <v>1.9803360992957257E-2</v>
      </c>
    </row>
    <row r="129" spans="1:10" x14ac:dyDescent="0.2">
      <c r="A129" s="17" t="s">
        <v>41</v>
      </c>
      <c r="B129" s="17">
        <v>18</v>
      </c>
      <c r="C129" s="17">
        <v>18</v>
      </c>
      <c r="D129" s="17">
        <v>15</v>
      </c>
      <c r="E129" s="17">
        <v>13</v>
      </c>
      <c r="F129" s="52">
        <v>58.083333333333336</v>
      </c>
      <c r="G129" s="49">
        <f>SUM(F129/F133)</f>
        <v>4.8601910605954958E-2</v>
      </c>
    </row>
    <row r="130" spans="1:10" x14ac:dyDescent="0.2">
      <c r="A130" s="17" t="s">
        <v>42</v>
      </c>
      <c r="B130" s="17">
        <v>42</v>
      </c>
      <c r="C130" s="17">
        <v>36</v>
      </c>
      <c r="D130" s="17">
        <v>36</v>
      </c>
      <c r="E130" s="17">
        <v>46</v>
      </c>
      <c r="F130" s="52">
        <v>126.16666666666667</v>
      </c>
      <c r="G130" s="49">
        <f>SUM(F130/F133)</f>
        <v>0.10557143853287777</v>
      </c>
    </row>
    <row r="131" spans="1:10" x14ac:dyDescent="0.2">
      <c r="A131" s="17" t="s">
        <v>43</v>
      </c>
      <c r="B131" s="17">
        <v>23</v>
      </c>
      <c r="C131" s="17">
        <v>20</v>
      </c>
      <c r="D131" s="17">
        <v>18</v>
      </c>
      <c r="E131" s="17">
        <v>18</v>
      </c>
      <c r="F131" s="52">
        <v>57.25</v>
      </c>
      <c r="G131" s="49">
        <f>SUM(F131/F133)</f>
        <v>4.7904609162540968E-2</v>
      </c>
    </row>
    <row r="132" spans="1:10" x14ac:dyDescent="0.2">
      <c r="A132" s="17" t="s">
        <v>44</v>
      </c>
      <c r="B132" s="17">
        <v>26</v>
      </c>
      <c r="C132" s="17">
        <v>26</v>
      </c>
      <c r="D132" s="17">
        <v>26</v>
      </c>
      <c r="E132" s="17">
        <v>8</v>
      </c>
      <c r="F132" s="52">
        <v>38.833333333333336</v>
      </c>
      <c r="G132" s="49">
        <f>SUM(F132/F133)</f>
        <v>3.2494247263091837E-2</v>
      </c>
    </row>
    <row r="133" spans="1:10" ht="13.5" thickBot="1" x14ac:dyDescent="0.25">
      <c r="A133" s="39" t="s">
        <v>0</v>
      </c>
      <c r="B133" s="39">
        <f>SUM(B115:B132)</f>
        <v>437</v>
      </c>
      <c r="C133" s="39">
        <f t="shared" ref="C133:G133" si="5">SUM(C115:C132)</f>
        <v>391</v>
      </c>
      <c r="D133" s="39">
        <f t="shared" si="5"/>
        <v>366</v>
      </c>
      <c r="E133" s="39">
        <f t="shared" si="5"/>
        <v>351</v>
      </c>
      <c r="F133" s="55">
        <f t="shared" si="5"/>
        <v>1195.0833333333333</v>
      </c>
      <c r="G133" s="53">
        <f t="shared" si="5"/>
        <v>1</v>
      </c>
    </row>
    <row r="134" spans="1:10" ht="13.5" thickTop="1" x14ac:dyDescent="0.2"/>
    <row r="135" spans="1:10" x14ac:dyDescent="0.2">
      <c r="H135" s="6"/>
      <c r="I135" s="6"/>
      <c r="J135" s="6"/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132"/>
  <sheetViews>
    <sheetView workbookViewId="0">
      <pane xSplit="1" ySplit="2" topLeftCell="B3" activePane="bottomRight" state="frozen"/>
      <selection activeCell="A196" sqref="A196:IV196"/>
      <selection pane="topRight" activeCell="A196" sqref="A196:IV196"/>
      <selection pane="bottomLeft" activeCell="A196" sqref="A196:IV196"/>
      <selection pane="bottomRight" activeCell="F5" sqref="F5"/>
    </sheetView>
  </sheetViews>
  <sheetFormatPr defaultRowHeight="12.75" x14ac:dyDescent="0.2"/>
  <cols>
    <col min="1" max="1" width="34.83203125" style="3" customWidth="1"/>
    <col min="2" max="6" width="8.33203125" style="3" customWidth="1"/>
    <col min="7" max="7" width="11.83203125" style="3" customWidth="1"/>
    <col min="8" max="16384" width="9.33203125" style="3"/>
  </cols>
  <sheetData>
    <row r="1" spans="1:10" ht="43.5" customHeight="1" x14ac:dyDescent="0.25">
      <c r="A1" s="1" t="s">
        <v>16</v>
      </c>
    </row>
    <row r="2" spans="1:10" s="14" customFormat="1" ht="28.5" customHeight="1" x14ac:dyDescent="0.2">
      <c r="A2" s="14" t="s">
        <v>19</v>
      </c>
      <c r="B2" s="51">
        <v>2016</v>
      </c>
      <c r="C2" s="51">
        <v>2017</v>
      </c>
      <c r="D2" s="51">
        <v>2018</v>
      </c>
      <c r="E2" s="51">
        <v>2019</v>
      </c>
      <c r="F2" s="51">
        <v>2020</v>
      </c>
      <c r="G2" s="51" t="s">
        <v>15</v>
      </c>
    </row>
    <row r="3" spans="1:10" x14ac:dyDescent="0.2">
      <c r="A3" s="16" t="s">
        <v>10</v>
      </c>
    </row>
    <row r="4" spans="1:10" x14ac:dyDescent="0.2">
      <c r="A4" s="14" t="s">
        <v>21</v>
      </c>
    </row>
    <row r="5" spans="1:10" x14ac:dyDescent="0.2">
      <c r="A5" s="17" t="s">
        <v>27</v>
      </c>
      <c r="B5" s="17">
        <v>7</v>
      </c>
      <c r="C5" s="17">
        <v>9</v>
      </c>
      <c r="D5" s="17">
        <v>10</v>
      </c>
      <c r="E5" s="17">
        <v>9</v>
      </c>
      <c r="F5" s="52">
        <v>17.416666666666668</v>
      </c>
      <c r="G5" s="49">
        <f>SUM(F5/F23)</f>
        <v>6.5040144395344494E-3</v>
      </c>
      <c r="J5" s="2"/>
    </row>
    <row r="6" spans="1:10" x14ac:dyDescent="0.2">
      <c r="A6" s="17" t="s">
        <v>28</v>
      </c>
      <c r="B6" s="17">
        <v>82</v>
      </c>
      <c r="C6" s="17">
        <v>66</v>
      </c>
      <c r="D6" s="17">
        <v>63</v>
      </c>
      <c r="E6" s="17">
        <v>57</v>
      </c>
      <c r="F6" s="52">
        <v>124.75</v>
      </c>
      <c r="G6" s="49">
        <f>SUM(F6/F23)</f>
        <v>4.6586170411402249E-2</v>
      </c>
      <c r="J6" s="2"/>
    </row>
    <row r="7" spans="1:10" x14ac:dyDescent="0.2">
      <c r="A7" s="17" t="s">
        <v>29</v>
      </c>
      <c r="B7" s="17">
        <v>75</v>
      </c>
      <c r="C7" s="17">
        <v>84</v>
      </c>
      <c r="D7" s="17">
        <v>81</v>
      </c>
      <c r="E7" s="17">
        <v>65</v>
      </c>
      <c r="F7" s="52">
        <v>197.08333333333334</v>
      </c>
      <c r="G7" s="49">
        <f>SUM(F7/F23)</f>
        <v>7.3598058131574037E-2</v>
      </c>
      <c r="J7" s="2"/>
    </row>
    <row r="8" spans="1:10" x14ac:dyDescent="0.2">
      <c r="A8" s="17" t="s">
        <v>30</v>
      </c>
      <c r="B8" s="17">
        <v>12</v>
      </c>
      <c r="C8" s="17">
        <v>10</v>
      </c>
      <c r="D8" s="17">
        <v>9</v>
      </c>
      <c r="E8" s="17">
        <v>8</v>
      </c>
      <c r="F8" s="52">
        <v>21.25</v>
      </c>
      <c r="G8" s="49">
        <f>SUM(F8/F23)</f>
        <v>7.9355200099582995E-3</v>
      </c>
      <c r="J8" s="2"/>
    </row>
    <row r="9" spans="1:10" x14ac:dyDescent="0.2">
      <c r="A9" s="17" t="s">
        <v>31</v>
      </c>
      <c r="B9" s="17">
        <v>80</v>
      </c>
      <c r="C9" s="17">
        <v>80</v>
      </c>
      <c r="D9" s="17">
        <v>71</v>
      </c>
      <c r="E9" s="17">
        <v>69</v>
      </c>
      <c r="F9" s="52">
        <v>248.83333333333334</v>
      </c>
      <c r="G9" s="49">
        <f>SUM(F9/F23)</f>
        <v>9.2923383332296008E-2</v>
      </c>
      <c r="J9" s="2"/>
    </row>
    <row r="10" spans="1:10" x14ac:dyDescent="0.2">
      <c r="A10" s="17" t="s">
        <v>32</v>
      </c>
      <c r="B10" s="17">
        <v>187</v>
      </c>
      <c r="C10" s="17">
        <v>185</v>
      </c>
      <c r="D10" s="17">
        <v>179</v>
      </c>
      <c r="E10" s="17">
        <v>173</v>
      </c>
      <c r="F10" s="52">
        <v>519.5</v>
      </c>
      <c r="G10" s="49">
        <f>SUM(F10/F23)</f>
        <v>0.19400012447874523</v>
      </c>
      <c r="J10" s="2"/>
    </row>
    <row r="11" spans="1:10" x14ac:dyDescent="0.2">
      <c r="A11" s="17" t="s">
        <v>33</v>
      </c>
      <c r="B11" s="17">
        <v>4</v>
      </c>
      <c r="C11" s="17">
        <v>5</v>
      </c>
      <c r="D11" s="17">
        <v>7</v>
      </c>
      <c r="E11" s="17">
        <v>1</v>
      </c>
      <c r="F11" s="52">
        <v>96.75</v>
      </c>
      <c r="G11" s="49">
        <f>SUM(F11/F23)</f>
        <v>3.6129955810045432E-2</v>
      </c>
      <c r="J11" s="2"/>
    </row>
    <row r="12" spans="1:10" x14ac:dyDescent="0.2">
      <c r="A12" s="17" t="s">
        <v>34</v>
      </c>
      <c r="B12" s="17">
        <v>22</v>
      </c>
      <c r="C12" s="17">
        <v>23</v>
      </c>
      <c r="D12" s="17">
        <v>17</v>
      </c>
      <c r="E12" s="17">
        <v>13</v>
      </c>
      <c r="F12" s="52">
        <v>175.41666666666666</v>
      </c>
      <c r="G12" s="49">
        <f>SUM(F12/F23)</f>
        <v>6.5506939690047922E-2</v>
      </c>
      <c r="J12" s="2" t="s">
        <v>18</v>
      </c>
    </row>
    <row r="13" spans="1:10" x14ac:dyDescent="0.2">
      <c r="A13" s="17" t="s">
        <v>35</v>
      </c>
      <c r="B13" s="17">
        <v>69</v>
      </c>
      <c r="C13" s="17">
        <v>60</v>
      </c>
      <c r="D13" s="17">
        <v>61</v>
      </c>
      <c r="E13" s="17">
        <v>55</v>
      </c>
      <c r="F13" s="52">
        <v>306.75</v>
      </c>
      <c r="G13" s="49">
        <f>SUM(F13/F23)</f>
        <v>0.11455156532022157</v>
      </c>
      <c r="J13" s="2"/>
    </row>
    <row r="14" spans="1:10" x14ac:dyDescent="0.2">
      <c r="A14" s="17" t="s">
        <v>36</v>
      </c>
      <c r="B14" s="17">
        <v>35</v>
      </c>
      <c r="C14" s="17">
        <v>31</v>
      </c>
      <c r="D14" s="17">
        <v>26</v>
      </c>
      <c r="E14" s="17">
        <v>24</v>
      </c>
      <c r="F14" s="52">
        <v>224.5</v>
      </c>
      <c r="G14" s="49">
        <f>SUM(F14/F23)</f>
        <v>8.3836434928735909E-2</v>
      </c>
      <c r="J14" s="2"/>
    </row>
    <row r="15" spans="1:10" x14ac:dyDescent="0.2">
      <c r="A15" s="17" t="s">
        <v>37</v>
      </c>
      <c r="B15" s="17">
        <v>22</v>
      </c>
      <c r="C15" s="17">
        <v>24</v>
      </c>
      <c r="D15" s="17">
        <v>21</v>
      </c>
      <c r="E15" s="17">
        <v>22</v>
      </c>
      <c r="F15" s="52">
        <v>43.583333333333336</v>
      </c>
      <c r="G15" s="49">
        <f>SUM(F15/F23)</f>
        <v>1.6275595941992904E-2</v>
      </c>
      <c r="J15" s="2"/>
    </row>
    <row r="16" spans="1:10" x14ac:dyDescent="0.2">
      <c r="A16" s="17" t="s">
        <v>38</v>
      </c>
      <c r="B16" s="17">
        <v>23</v>
      </c>
      <c r="C16" s="17">
        <v>23</v>
      </c>
      <c r="D16" s="17">
        <v>21</v>
      </c>
      <c r="E16" s="17">
        <v>17</v>
      </c>
      <c r="F16" s="52">
        <v>25.333333333333332</v>
      </c>
      <c r="G16" s="49">
        <f>SUM(F16/F23)</f>
        <v>9.4603846393228348E-3</v>
      </c>
      <c r="J16" s="2" t="s">
        <v>18</v>
      </c>
    </row>
    <row r="17" spans="1:10" x14ac:dyDescent="0.2">
      <c r="A17" s="17" t="s">
        <v>39</v>
      </c>
      <c r="B17" s="17">
        <v>5</v>
      </c>
      <c r="C17" s="17">
        <v>5</v>
      </c>
      <c r="D17" s="17">
        <v>6</v>
      </c>
      <c r="E17" s="17">
        <v>7</v>
      </c>
      <c r="F17" s="52">
        <v>25.416666666666668</v>
      </c>
      <c r="G17" s="49">
        <f>SUM(F17/F23)</f>
        <v>9.4915043256363976E-3</v>
      </c>
      <c r="J17" s="2"/>
    </row>
    <row r="18" spans="1:10" x14ac:dyDescent="0.2">
      <c r="A18" s="17" t="s">
        <v>40</v>
      </c>
      <c r="B18" s="17">
        <v>15</v>
      </c>
      <c r="C18" s="17">
        <v>18</v>
      </c>
      <c r="D18" s="17">
        <v>19</v>
      </c>
      <c r="E18" s="17">
        <v>17</v>
      </c>
      <c r="F18" s="52">
        <v>51.166666666666664</v>
      </c>
      <c r="G18" s="49">
        <f>SUM(F18/F23)</f>
        <v>1.910748739652704E-2</v>
      </c>
      <c r="J18" s="2"/>
    </row>
    <row r="19" spans="1:10" x14ac:dyDescent="0.2">
      <c r="A19" s="17" t="s">
        <v>41</v>
      </c>
      <c r="B19" s="17">
        <v>37</v>
      </c>
      <c r="C19" s="17">
        <v>38</v>
      </c>
      <c r="D19" s="17">
        <v>28</v>
      </c>
      <c r="E19" s="17">
        <v>28</v>
      </c>
      <c r="F19" s="52">
        <v>108</v>
      </c>
      <c r="G19" s="49">
        <f>SUM(F19/F23)</f>
        <v>4.0331113462376299E-2</v>
      </c>
      <c r="J19" s="2"/>
    </row>
    <row r="20" spans="1:10" x14ac:dyDescent="0.2">
      <c r="A20" s="17" t="s">
        <v>42</v>
      </c>
      <c r="B20" s="17">
        <v>30</v>
      </c>
      <c r="C20" s="17">
        <v>33</v>
      </c>
      <c r="D20" s="17">
        <v>35</v>
      </c>
      <c r="E20" s="17">
        <v>37</v>
      </c>
      <c r="F20" s="52">
        <v>179.5</v>
      </c>
      <c r="G20" s="49">
        <f>SUM(F20/F23)</f>
        <v>6.7031804319412455E-2</v>
      </c>
      <c r="J20" s="2"/>
    </row>
    <row r="21" spans="1:10" ht="11.25" customHeight="1" x14ac:dyDescent="0.2">
      <c r="A21" s="17" t="s">
        <v>43</v>
      </c>
      <c r="B21" s="17">
        <v>20</v>
      </c>
      <c r="C21" s="17">
        <v>21</v>
      </c>
      <c r="D21" s="17">
        <v>19</v>
      </c>
      <c r="E21" s="17">
        <v>22</v>
      </c>
      <c r="F21" s="52">
        <v>74.583333333333329</v>
      </c>
      <c r="G21" s="49">
        <f>SUM(F21/F23)</f>
        <v>2.7852119250637949E-2</v>
      </c>
      <c r="J21" s="2"/>
    </row>
    <row r="22" spans="1:10" ht="11.25" customHeight="1" x14ac:dyDescent="0.2">
      <c r="A22" s="17" t="s">
        <v>44</v>
      </c>
      <c r="B22" s="17">
        <v>94</v>
      </c>
      <c r="C22" s="17">
        <v>88</v>
      </c>
      <c r="D22" s="17">
        <v>82</v>
      </c>
      <c r="E22" s="17">
        <v>34</v>
      </c>
      <c r="F22" s="52">
        <v>238</v>
      </c>
      <c r="G22" s="49">
        <f>SUM(F22/F23)</f>
        <v>8.8877824111532958E-2</v>
      </c>
      <c r="J22" s="2"/>
    </row>
    <row r="23" spans="1:10" ht="13.5" thickBot="1" x14ac:dyDescent="0.25">
      <c r="A23" s="39" t="s">
        <v>0</v>
      </c>
      <c r="B23" s="40">
        <f>SUM(B5:B22)</f>
        <v>819</v>
      </c>
      <c r="C23" s="40">
        <f t="shared" ref="C23:G23" si="0">SUM(C5:C22)</f>
        <v>803</v>
      </c>
      <c r="D23" s="40">
        <f t="shared" si="0"/>
        <v>755</v>
      </c>
      <c r="E23" s="40">
        <f t="shared" si="0"/>
        <v>658</v>
      </c>
      <c r="F23" s="40">
        <f t="shared" si="0"/>
        <v>2677.8333333333335</v>
      </c>
      <c r="G23" s="53">
        <f t="shared" si="0"/>
        <v>1</v>
      </c>
    </row>
    <row r="24" spans="1:10" ht="13.5" thickTop="1" x14ac:dyDescent="0.2"/>
    <row r="25" spans="1:10" x14ac:dyDescent="0.2">
      <c r="A25" s="14" t="s">
        <v>22</v>
      </c>
    </row>
    <row r="26" spans="1:10" x14ac:dyDescent="0.2">
      <c r="A26" s="17" t="s">
        <v>27</v>
      </c>
      <c r="B26" s="17">
        <v>17</v>
      </c>
      <c r="C26" s="17">
        <v>14</v>
      </c>
      <c r="D26" s="17">
        <v>13</v>
      </c>
      <c r="E26" s="17">
        <v>8</v>
      </c>
      <c r="F26" s="52">
        <v>27</v>
      </c>
      <c r="G26" s="49">
        <f>SUM(F26/F44)</f>
        <v>6.1340401363120028E-3</v>
      </c>
      <c r="H26" s="2"/>
      <c r="I26" s="2"/>
      <c r="J26" s="2"/>
    </row>
    <row r="27" spans="1:10" x14ac:dyDescent="0.2">
      <c r="A27" s="17" t="s">
        <v>28</v>
      </c>
      <c r="B27" s="17">
        <v>109</v>
      </c>
      <c r="C27" s="17">
        <v>86</v>
      </c>
      <c r="D27" s="17">
        <v>84</v>
      </c>
      <c r="E27" s="17">
        <v>76</v>
      </c>
      <c r="F27" s="52">
        <v>226.41666666666666</v>
      </c>
      <c r="G27" s="49">
        <f>SUM(F27/F44)</f>
        <v>5.1438848920863305E-2</v>
      </c>
      <c r="H27" s="2"/>
      <c r="I27" s="2"/>
      <c r="J27" s="2"/>
    </row>
    <row r="28" spans="1:10" x14ac:dyDescent="0.2">
      <c r="A28" s="17" t="s">
        <v>29</v>
      </c>
      <c r="B28" s="17">
        <v>118</v>
      </c>
      <c r="C28" s="17">
        <v>116</v>
      </c>
      <c r="D28" s="17">
        <v>107</v>
      </c>
      <c r="E28" s="17">
        <v>100</v>
      </c>
      <c r="F28" s="52">
        <v>387.16666666666669</v>
      </c>
      <c r="G28" s="49">
        <f>SUM(F28/F44)</f>
        <v>8.7959106399091255E-2</v>
      </c>
      <c r="H28" s="2"/>
      <c r="I28" s="2"/>
      <c r="J28" s="2"/>
    </row>
    <row r="29" spans="1:10" x14ac:dyDescent="0.2">
      <c r="A29" s="17" t="s">
        <v>30</v>
      </c>
      <c r="B29" s="17">
        <v>10</v>
      </c>
      <c r="C29" s="17">
        <v>8</v>
      </c>
      <c r="D29" s="17">
        <v>9</v>
      </c>
      <c r="E29" s="17">
        <v>8</v>
      </c>
      <c r="F29" s="52">
        <v>28</v>
      </c>
      <c r="G29" s="49">
        <f>SUM(F29/F44)</f>
        <v>6.3612268080272616E-3</v>
      </c>
      <c r="H29" s="2"/>
      <c r="I29" s="2"/>
      <c r="J29" s="2"/>
    </row>
    <row r="30" spans="1:10" x14ac:dyDescent="0.2">
      <c r="A30" s="17" t="s">
        <v>31</v>
      </c>
      <c r="B30" s="17">
        <v>109</v>
      </c>
      <c r="C30" s="17">
        <v>110</v>
      </c>
      <c r="D30" s="17">
        <v>102</v>
      </c>
      <c r="E30" s="17">
        <v>96</v>
      </c>
      <c r="F30" s="52">
        <v>593.66666666666663</v>
      </c>
      <c r="G30" s="49">
        <f>SUM(F30/F44)</f>
        <v>0.13487315410829229</v>
      </c>
      <c r="H30" s="2"/>
      <c r="I30" s="2"/>
      <c r="J30" s="2"/>
    </row>
    <row r="31" spans="1:10" x14ac:dyDescent="0.2">
      <c r="A31" s="17" t="s">
        <v>32</v>
      </c>
      <c r="B31" s="17">
        <v>186</v>
      </c>
      <c r="C31" s="17">
        <v>201</v>
      </c>
      <c r="D31" s="17">
        <v>195</v>
      </c>
      <c r="E31" s="17">
        <v>189</v>
      </c>
      <c r="F31" s="52">
        <v>661.83333333333337</v>
      </c>
      <c r="G31" s="49">
        <f>SUM(F31/F44)</f>
        <v>0.15035971223021583</v>
      </c>
      <c r="H31" s="2"/>
      <c r="I31" s="2"/>
      <c r="J31" s="2"/>
    </row>
    <row r="32" spans="1:10" x14ac:dyDescent="0.2">
      <c r="A32" s="17" t="s">
        <v>33</v>
      </c>
      <c r="B32" s="17">
        <v>11</v>
      </c>
      <c r="C32" s="17">
        <v>10</v>
      </c>
      <c r="D32" s="17">
        <v>4</v>
      </c>
      <c r="E32" s="17">
        <v>3</v>
      </c>
      <c r="F32" s="52">
        <v>241.33333333333334</v>
      </c>
      <c r="G32" s="49">
        <f>SUM(F32/F44)</f>
        <v>5.4827716773949257E-2</v>
      </c>
      <c r="H32" s="2"/>
      <c r="I32" s="2"/>
      <c r="J32" s="2"/>
    </row>
    <row r="33" spans="1:10" x14ac:dyDescent="0.2">
      <c r="A33" s="17" t="s">
        <v>34</v>
      </c>
      <c r="B33" s="19">
        <v>25</v>
      </c>
      <c r="C33" s="19">
        <v>27</v>
      </c>
      <c r="D33" s="19">
        <v>31</v>
      </c>
      <c r="E33" s="19">
        <v>29</v>
      </c>
      <c r="F33" s="52">
        <v>232</v>
      </c>
      <c r="G33" s="49">
        <f>SUM(F33/F44)</f>
        <v>5.270730783794017E-2</v>
      </c>
      <c r="H33" s="2"/>
      <c r="I33" s="2"/>
      <c r="J33" s="2"/>
    </row>
    <row r="34" spans="1:10" x14ac:dyDescent="0.2">
      <c r="A34" s="17" t="s">
        <v>35</v>
      </c>
      <c r="B34" s="19">
        <v>56</v>
      </c>
      <c r="C34" s="19">
        <v>61</v>
      </c>
      <c r="D34" s="19">
        <v>63</v>
      </c>
      <c r="E34" s="19">
        <v>58</v>
      </c>
      <c r="F34" s="52">
        <v>319.66666666666669</v>
      </c>
      <c r="G34" s="49">
        <f>SUM(F34/F44)</f>
        <v>7.262400605831125E-2</v>
      </c>
    </row>
    <row r="35" spans="1:10" x14ac:dyDescent="0.2">
      <c r="A35" s="17" t="s">
        <v>36</v>
      </c>
      <c r="B35" s="19">
        <v>47</v>
      </c>
      <c r="C35" s="19">
        <v>42</v>
      </c>
      <c r="D35" s="19">
        <v>44</v>
      </c>
      <c r="E35" s="19">
        <v>40</v>
      </c>
      <c r="F35" s="52">
        <v>480.16666666666669</v>
      </c>
      <c r="G35" s="49">
        <f>SUM(F35/F44)</f>
        <v>0.10908746686861037</v>
      </c>
    </row>
    <row r="36" spans="1:10" x14ac:dyDescent="0.2">
      <c r="A36" s="17" t="s">
        <v>37</v>
      </c>
      <c r="B36" s="19">
        <v>59</v>
      </c>
      <c r="C36" s="19">
        <v>58</v>
      </c>
      <c r="D36" s="19">
        <v>66</v>
      </c>
      <c r="E36" s="19">
        <v>63</v>
      </c>
      <c r="F36" s="52">
        <v>142.75</v>
      </c>
      <c r="G36" s="49">
        <f>SUM(F36/F44)</f>
        <v>3.2430897387353275E-2</v>
      </c>
      <c r="H36" s="2"/>
      <c r="I36" s="2"/>
      <c r="J36" s="2"/>
    </row>
    <row r="37" spans="1:10" x14ac:dyDescent="0.2">
      <c r="A37" s="17" t="s">
        <v>38</v>
      </c>
      <c r="B37" s="19">
        <v>17</v>
      </c>
      <c r="C37" s="19">
        <v>17</v>
      </c>
      <c r="D37" s="19">
        <v>16</v>
      </c>
      <c r="E37" s="19">
        <v>15</v>
      </c>
      <c r="F37" s="52">
        <v>58.083333333333336</v>
      </c>
      <c r="G37" s="49">
        <f>SUM(F37/F44)</f>
        <v>1.3195759182127981E-2</v>
      </c>
      <c r="H37" s="2"/>
      <c r="I37" s="2"/>
      <c r="J37" s="2"/>
    </row>
    <row r="38" spans="1:10" x14ac:dyDescent="0.2">
      <c r="A38" s="17" t="s">
        <v>39</v>
      </c>
      <c r="B38" s="19">
        <v>14</v>
      </c>
      <c r="C38" s="19">
        <v>12</v>
      </c>
      <c r="D38" s="19">
        <v>12</v>
      </c>
      <c r="E38" s="19">
        <v>10</v>
      </c>
      <c r="F38" s="52">
        <v>46.416666666666664</v>
      </c>
      <c r="G38" s="49">
        <f>SUM(F38/F44)</f>
        <v>1.0545248012116622E-2</v>
      </c>
      <c r="H38" s="2"/>
      <c r="I38" s="2"/>
      <c r="J38" s="2"/>
    </row>
    <row r="39" spans="1:10" x14ac:dyDescent="0.2">
      <c r="A39" s="17" t="s">
        <v>40</v>
      </c>
      <c r="B39" s="19">
        <v>39</v>
      </c>
      <c r="C39" s="19">
        <v>33</v>
      </c>
      <c r="D39" s="19">
        <v>31</v>
      </c>
      <c r="E39" s="19">
        <v>30</v>
      </c>
      <c r="F39" s="52">
        <v>190.83333333333334</v>
      </c>
      <c r="G39" s="49">
        <f>SUM(F39/F44)</f>
        <v>4.3354789852328664E-2</v>
      </c>
      <c r="H39" s="2"/>
      <c r="I39" s="2"/>
      <c r="J39" s="2"/>
    </row>
    <row r="40" spans="1:10" x14ac:dyDescent="0.2">
      <c r="A40" s="17" t="s">
        <v>41</v>
      </c>
      <c r="B40" s="19">
        <v>60</v>
      </c>
      <c r="C40" s="19">
        <v>55</v>
      </c>
      <c r="D40" s="19">
        <v>54</v>
      </c>
      <c r="E40" s="19">
        <v>56</v>
      </c>
      <c r="F40" s="52">
        <v>178.75</v>
      </c>
      <c r="G40" s="49">
        <f>SUM(F40/F44)</f>
        <v>4.0609617569102613E-2</v>
      </c>
      <c r="H40" s="2"/>
      <c r="I40" s="2"/>
      <c r="J40" s="2"/>
    </row>
    <row r="41" spans="1:10" x14ac:dyDescent="0.2">
      <c r="A41" s="17" t="s">
        <v>42</v>
      </c>
      <c r="B41" s="19">
        <v>52</v>
      </c>
      <c r="C41" s="19">
        <v>49</v>
      </c>
      <c r="D41" s="19">
        <v>41</v>
      </c>
      <c r="E41" s="19">
        <v>52</v>
      </c>
      <c r="F41" s="52">
        <v>236</v>
      </c>
      <c r="G41" s="49">
        <f>SUM(F41/F44)</f>
        <v>5.3616054524801206E-2</v>
      </c>
      <c r="H41" s="2"/>
      <c r="I41" s="2"/>
      <c r="J41" s="2"/>
    </row>
    <row r="42" spans="1:10" x14ac:dyDescent="0.2">
      <c r="A42" s="20" t="s">
        <v>43</v>
      </c>
      <c r="B42" s="21">
        <v>40</v>
      </c>
      <c r="C42" s="21">
        <v>38</v>
      </c>
      <c r="D42" s="21">
        <v>39</v>
      </c>
      <c r="E42" s="21">
        <v>42</v>
      </c>
      <c r="F42" s="56">
        <v>162.41666666666666</v>
      </c>
      <c r="G42" s="54">
        <f>SUM(F42/F44)</f>
        <v>3.6898901931086706E-2</v>
      </c>
      <c r="H42" s="2"/>
      <c r="I42" s="2"/>
      <c r="J42" s="2"/>
    </row>
    <row r="43" spans="1:10" x14ac:dyDescent="0.2">
      <c r="A43" s="17" t="s">
        <v>44</v>
      </c>
      <c r="B43" s="19">
        <v>83</v>
      </c>
      <c r="C43" s="19">
        <v>83</v>
      </c>
      <c r="D43" s="19">
        <v>83</v>
      </c>
      <c r="E43" s="19">
        <v>34</v>
      </c>
      <c r="F43" s="52">
        <v>189.16666666666666</v>
      </c>
      <c r="G43" s="49">
        <f>SUM(F43/F44)</f>
        <v>4.2976145399469895E-2</v>
      </c>
      <c r="H43" s="2"/>
      <c r="I43" s="2"/>
      <c r="J43" s="2"/>
    </row>
    <row r="44" spans="1:10" ht="13.5" thickBot="1" x14ac:dyDescent="0.25">
      <c r="A44" s="39" t="s">
        <v>0</v>
      </c>
      <c r="B44" s="40">
        <f>SUM(B26:B43)</f>
        <v>1052</v>
      </c>
      <c r="C44" s="40">
        <f t="shared" ref="C44:G44" si="1">SUM(C26:C43)</f>
        <v>1020</v>
      </c>
      <c r="D44" s="40">
        <f t="shared" si="1"/>
        <v>994</v>
      </c>
      <c r="E44" s="40">
        <f t="shared" si="1"/>
        <v>909</v>
      </c>
      <c r="F44" s="40">
        <f t="shared" si="1"/>
        <v>4401.666666666667</v>
      </c>
      <c r="G44" s="53">
        <f t="shared" si="1"/>
        <v>1</v>
      </c>
      <c r="I44" s="2"/>
      <c r="J44" s="2"/>
    </row>
    <row r="45" spans="1:10" ht="13.5" thickTop="1" x14ac:dyDescent="0.2">
      <c r="A45" s="3" t="s">
        <v>18</v>
      </c>
      <c r="B45" s="18"/>
      <c r="C45" s="18"/>
      <c r="D45" s="18"/>
      <c r="E45" s="18"/>
      <c r="F45" s="18"/>
      <c r="G45" s="18"/>
    </row>
    <row r="46" spans="1:10" x14ac:dyDescent="0.2">
      <c r="A46" s="14" t="s">
        <v>23</v>
      </c>
      <c r="B46" s="18"/>
      <c r="C46" s="18"/>
      <c r="D46" s="18"/>
      <c r="E46" s="18"/>
      <c r="F46" s="18"/>
      <c r="G46" s="18"/>
    </row>
    <row r="47" spans="1:10" x14ac:dyDescent="0.2">
      <c r="A47" s="17" t="s">
        <v>27</v>
      </c>
      <c r="B47" s="19">
        <v>8</v>
      </c>
      <c r="C47" s="19">
        <v>8</v>
      </c>
      <c r="D47" s="19">
        <v>9</v>
      </c>
      <c r="E47" s="19">
        <v>9</v>
      </c>
      <c r="F47" s="19">
        <v>23.083333333333332</v>
      </c>
      <c r="G47" s="49">
        <f>SUM(F47/F65)</f>
        <v>1.1572043280277394E-2</v>
      </c>
      <c r="J47" s="3" t="s">
        <v>18</v>
      </c>
    </row>
    <row r="48" spans="1:10" x14ac:dyDescent="0.2">
      <c r="A48" s="17" t="s">
        <v>28</v>
      </c>
      <c r="B48" s="19">
        <v>81</v>
      </c>
      <c r="C48" s="19">
        <v>63</v>
      </c>
      <c r="D48" s="19">
        <v>60</v>
      </c>
      <c r="E48" s="19">
        <v>54</v>
      </c>
      <c r="F48" s="19">
        <v>156.75</v>
      </c>
      <c r="G48" s="49">
        <f>SUM(F48/F65)</f>
        <v>7.8581275849103904E-2</v>
      </c>
    </row>
    <row r="49" spans="1:10" x14ac:dyDescent="0.2">
      <c r="A49" s="17" t="s">
        <v>29</v>
      </c>
      <c r="B49" s="19">
        <v>66</v>
      </c>
      <c r="C49" s="19">
        <v>58</v>
      </c>
      <c r="D49" s="19">
        <v>62</v>
      </c>
      <c r="E49" s="19">
        <v>60</v>
      </c>
      <c r="F49" s="19">
        <v>216.75</v>
      </c>
      <c r="G49" s="49">
        <f>SUM(F49/F65)</f>
        <v>0.10866023311191879</v>
      </c>
      <c r="J49" s="3" t="s">
        <v>18</v>
      </c>
    </row>
    <row r="50" spans="1:10" x14ac:dyDescent="0.2">
      <c r="A50" s="17" t="s">
        <v>30</v>
      </c>
      <c r="B50" s="19">
        <v>11</v>
      </c>
      <c r="C50" s="19">
        <v>11</v>
      </c>
      <c r="D50" s="19">
        <v>11</v>
      </c>
      <c r="E50" s="19">
        <v>8</v>
      </c>
      <c r="F50" s="19">
        <v>14.666666666666666</v>
      </c>
      <c r="G50" s="49">
        <f>SUM(F50/F65)</f>
        <v>7.3526339975769723E-3</v>
      </c>
    </row>
    <row r="51" spans="1:10" x14ac:dyDescent="0.2">
      <c r="A51" s="17" t="s">
        <v>31</v>
      </c>
      <c r="B51" s="19">
        <v>62</v>
      </c>
      <c r="C51" s="19">
        <v>67</v>
      </c>
      <c r="D51" s="19">
        <v>64</v>
      </c>
      <c r="E51" s="19">
        <v>49</v>
      </c>
      <c r="F51" s="19">
        <v>287.33333333333331</v>
      </c>
      <c r="G51" s="49">
        <f>SUM(F51/F65)</f>
        <v>0.14404478422525796</v>
      </c>
    </row>
    <row r="52" spans="1:10" x14ac:dyDescent="0.2">
      <c r="A52" s="17" t="s">
        <v>32</v>
      </c>
      <c r="B52" s="19">
        <v>115</v>
      </c>
      <c r="C52" s="19">
        <v>106</v>
      </c>
      <c r="D52" s="19">
        <v>104</v>
      </c>
      <c r="E52" s="19">
        <v>101</v>
      </c>
      <c r="F52" s="19">
        <v>302.25</v>
      </c>
      <c r="G52" s="49">
        <f>SUM(F52/F65)</f>
        <v>0.15152274721143</v>
      </c>
    </row>
    <row r="53" spans="1:10" x14ac:dyDescent="0.2">
      <c r="A53" s="17" t="s">
        <v>33</v>
      </c>
      <c r="B53" s="19">
        <v>1</v>
      </c>
      <c r="C53" s="19">
        <v>1</v>
      </c>
      <c r="D53" s="19">
        <v>1</v>
      </c>
      <c r="E53" s="19">
        <v>1</v>
      </c>
      <c r="F53" s="19">
        <v>29.25</v>
      </c>
      <c r="G53" s="49">
        <f>SUM(F53/F65)</f>
        <v>1.4663491665622258E-2</v>
      </c>
    </row>
    <row r="54" spans="1:10" x14ac:dyDescent="0.2">
      <c r="A54" s="17" t="s">
        <v>34</v>
      </c>
      <c r="B54" s="19">
        <v>11</v>
      </c>
      <c r="C54" s="19">
        <v>9</v>
      </c>
      <c r="D54" s="19">
        <v>8</v>
      </c>
      <c r="E54" s="19">
        <v>9</v>
      </c>
      <c r="F54" s="19">
        <v>50.583333333333336</v>
      </c>
      <c r="G54" s="49">
        <f>SUM(F54/F65)</f>
        <v>2.5358232025734222E-2</v>
      </c>
    </row>
    <row r="55" spans="1:10" x14ac:dyDescent="0.2">
      <c r="A55" s="17" t="s">
        <v>35</v>
      </c>
      <c r="B55" s="19">
        <v>12</v>
      </c>
      <c r="C55" s="19">
        <v>14</v>
      </c>
      <c r="D55" s="19">
        <v>10</v>
      </c>
      <c r="E55" s="19">
        <v>11</v>
      </c>
      <c r="F55" s="19">
        <v>56.916666666666664</v>
      </c>
      <c r="G55" s="49">
        <f>SUM(F55/F65)</f>
        <v>2.8533233070142456E-2</v>
      </c>
    </row>
    <row r="56" spans="1:10" x14ac:dyDescent="0.2">
      <c r="A56" s="17" t="s">
        <v>36</v>
      </c>
      <c r="B56" s="19">
        <v>27</v>
      </c>
      <c r="C56" s="19">
        <v>26</v>
      </c>
      <c r="D56" s="19">
        <v>22</v>
      </c>
      <c r="E56" s="19">
        <v>20</v>
      </c>
      <c r="F56" s="19">
        <v>286.41666666666669</v>
      </c>
      <c r="G56" s="49">
        <f>SUM(F56/F65)</f>
        <v>0.14358524460040942</v>
      </c>
    </row>
    <row r="57" spans="1:10" x14ac:dyDescent="0.2">
      <c r="A57" s="17" t="s">
        <v>37</v>
      </c>
      <c r="B57" s="19">
        <v>34</v>
      </c>
      <c r="C57" s="19">
        <v>33</v>
      </c>
      <c r="D57" s="19">
        <v>28</v>
      </c>
      <c r="E57" s="19">
        <v>26</v>
      </c>
      <c r="F57" s="19">
        <v>53.833333333333336</v>
      </c>
      <c r="G57" s="49">
        <f>SUM(F57/F65)</f>
        <v>2.6987508877470028E-2</v>
      </c>
    </row>
    <row r="58" spans="1:10" x14ac:dyDescent="0.2">
      <c r="A58" s="17" t="s">
        <v>38</v>
      </c>
      <c r="B58" s="19">
        <v>12</v>
      </c>
      <c r="C58" s="19">
        <v>11</v>
      </c>
      <c r="D58" s="19">
        <v>12</v>
      </c>
      <c r="E58" s="19">
        <v>12</v>
      </c>
      <c r="F58" s="19">
        <v>31.333333333333332</v>
      </c>
      <c r="G58" s="49">
        <f>SUM(F58/F65)</f>
        <v>1.5707899903914441E-2</v>
      </c>
    </row>
    <row r="59" spans="1:10" x14ac:dyDescent="0.2">
      <c r="A59" s="17" t="s">
        <v>39</v>
      </c>
      <c r="B59" s="19">
        <v>10</v>
      </c>
      <c r="C59" s="19">
        <v>11</v>
      </c>
      <c r="D59" s="19">
        <v>11</v>
      </c>
      <c r="E59" s="19">
        <v>10</v>
      </c>
      <c r="F59" s="19">
        <v>33.166666666666664</v>
      </c>
      <c r="G59" s="49">
        <f>SUM(F59/F65)</f>
        <v>1.6626979153611561E-2</v>
      </c>
    </row>
    <row r="60" spans="1:10" x14ac:dyDescent="0.2">
      <c r="A60" s="17" t="s">
        <v>40</v>
      </c>
      <c r="B60" s="19">
        <v>27</v>
      </c>
      <c r="C60" s="19">
        <v>22</v>
      </c>
      <c r="D60" s="19">
        <v>23</v>
      </c>
      <c r="E60" s="19">
        <v>22</v>
      </c>
      <c r="F60" s="19">
        <v>96.833333333333329</v>
      </c>
      <c r="G60" s="49">
        <f>SUM(F60/F65)</f>
        <v>4.8544094915820693E-2</v>
      </c>
    </row>
    <row r="61" spans="1:10" x14ac:dyDescent="0.2">
      <c r="A61" s="17" t="s">
        <v>41</v>
      </c>
      <c r="B61" s="19">
        <v>15</v>
      </c>
      <c r="C61" s="19">
        <v>17</v>
      </c>
      <c r="D61" s="19">
        <v>15</v>
      </c>
      <c r="E61" s="19">
        <v>14</v>
      </c>
      <c r="F61" s="19">
        <v>75.25</v>
      </c>
      <c r="G61" s="49">
        <f>SUM(F61/F65)</f>
        <v>3.7724025567113677E-2</v>
      </c>
    </row>
    <row r="62" spans="1:10" x14ac:dyDescent="0.2">
      <c r="A62" s="17" t="s">
        <v>42</v>
      </c>
      <c r="B62" s="19">
        <v>35</v>
      </c>
      <c r="C62" s="19">
        <v>37</v>
      </c>
      <c r="D62" s="19">
        <v>31</v>
      </c>
      <c r="E62" s="19">
        <v>36</v>
      </c>
      <c r="F62" s="19">
        <v>108.5</v>
      </c>
      <c r="G62" s="49">
        <f>SUM(F62/F65)</f>
        <v>5.4392781050256925E-2</v>
      </c>
    </row>
    <row r="63" spans="1:10" x14ac:dyDescent="0.2">
      <c r="A63" s="20" t="s">
        <v>43</v>
      </c>
      <c r="B63" s="21">
        <v>34</v>
      </c>
      <c r="C63" s="21">
        <v>33</v>
      </c>
      <c r="D63" s="21">
        <v>34</v>
      </c>
      <c r="E63" s="21">
        <v>38</v>
      </c>
      <c r="F63" s="21">
        <v>90.083333333333329</v>
      </c>
      <c r="G63" s="54">
        <f>SUM(F63/F65)</f>
        <v>4.516021222375402E-2</v>
      </c>
    </row>
    <row r="64" spans="1:10" x14ac:dyDescent="0.2">
      <c r="A64" s="17" t="s">
        <v>44</v>
      </c>
      <c r="B64" s="19">
        <v>46</v>
      </c>
      <c r="C64" s="19">
        <v>49</v>
      </c>
      <c r="D64" s="19">
        <v>47</v>
      </c>
      <c r="E64" s="19">
        <v>18</v>
      </c>
      <c r="F64" s="19">
        <v>81.75</v>
      </c>
      <c r="G64" s="49">
        <f>SUM(F64/F65)</f>
        <v>4.0982579270585288E-2</v>
      </c>
    </row>
    <row r="65" spans="1:10" ht="13.5" thickBot="1" x14ac:dyDescent="0.25">
      <c r="A65" s="39" t="s">
        <v>0</v>
      </c>
      <c r="B65" s="40">
        <f>SUM(B47:B64)</f>
        <v>607</v>
      </c>
      <c r="C65" s="40">
        <f t="shared" ref="C65:G65" si="2">SUM(C47:C64)</f>
        <v>576</v>
      </c>
      <c r="D65" s="40">
        <f t="shared" si="2"/>
        <v>552</v>
      </c>
      <c r="E65" s="40">
        <f t="shared" si="2"/>
        <v>498</v>
      </c>
      <c r="F65" s="40">
        <f t="shared" si="2"/>
        <v>1994.75</v>
      </c>
      <c r="G65" s="53">
        <f t="shared" si="2"/>
        <v>0.99999999999999978</v>
      </c>
    </row>
    <row r="66" spans="1:10" ht="13.5" thickTop="1" x14ac:dyDescent="0.2">
      <c r="B66" s="18"/>
      <c r="C66" s="18"/>
      <c r="D66" s="18"/>
      <c r="E66" s="18"/>
      <c r="F66" s="18"/>
      <c r="G66" s="18"/>
    </row>
    <row r="67" spans="1:10" x14ac:dyDescent="0.2">
      <c r="B67" s="18"/>
      <c r="C67" s="18"/>
      <c r="D67" s="18"/>
      <c r="E67" s="18"/>
      <c r="F67" s="18"/>
      <c r="G67" s="18"/>
    </row>
    <row r="68" spans="1:10" x14ac:dyDescent="0.2">
      <c r="A68" s="16" t="s">
        <v>9</v>
      </c>
      <c r="B68" s="18" t="s">
        <v>18</v>
      </c>
      <c r="C68" s="18"/>
      <c r="D68" s="18"/>
      <c r="E68" s="18"/>
      <c r="F68" s="18"/>
      <c r="G68" s="18"/>
    </row>
    <row r="69" spans="1:10" x14ac:dyDescent="0.2">
      <c r="A69" s="14" t="s">
        <v>21</v>
      </c>
      <c r="B69" s="18"/>
      <c r="C69" s="18"/>
      <c r="D69" s="18"/>
      <c r="E69" s="18"/>
      <c r="F69" s="18"/>
      <c r="G69" s="18"/>
    </row>
    <row r="70" spans="1:10" x14ac:dyDescent="0.2">
      <c r="A70" s="17" t="s">
        <v>27</v>
      </c>
      <c r="B70" s="19">
        <v>7</v>
      </c>
      <c r="C70" s="19">
        <v>7</v>
      </c>
      <c r="D70" s="19">
        <v>8</v>
      </c>
      <c r="E70" s="19">
        <v>9</v>
      </c>
      <c r="F70" s="19">
        <v>15.75</v>
      </c>
      <c r="G70" s="49">
        <f>SUM(F70/F88)</f>
        <v>6.7574814973720906E-3</v>
      </c>
    </row>
    <row r="71" spans="1:10" x14ac:dyDescent="0.2">
      <c r="A71" s="17" t="s">
        <v>28</v>
      </c>
      <c r="B71" s="19">
        <v>54</v>
      </c>
      <c r="C71" s="19">
        <v>58</v>
      </c>
      <c r="D71" s="19">
        <v>56</v>
      </c>
      <c r="E71" s="19">
        <v>48</v>
      </c>
      <c r="F71" s="19">
        <v>63.333333333333336</v>
      </c>
      <c r="G71" s="49">
        <f>SUM(F71/F88)</f>
        <v>2.7172941470914227E-2</v>
      </c>
    </row>
    <row r="72" spans="1:10" x14ac:dyDescent="0.2">
      <c r="A72" s="17" t="s">
        <v>29</v>
      </c>
      <c r="B72" s="19">
        <v>59</v>
      </c>
      <c r="C72" s="19">
        <v>54</v>
      </c>
      <c r="D72" s="19">
        <v>60</v>
      </c>
      <c r="E72" s="19">
        <v>60</v>
      </c>
      <c r="F72" s="19">
        <v>108.25</v>
      </c>
      <c r="G72" s="49">
        <f>SUM(F72/F88)</f>
        <v>4.6444277593049449E-2</v>
      </c>
    </row>
    <row r="73" spans="1:10" x14ac:dyDescent="0.2">
      <c r="A73" s="17" t="s">
        <v>30</v>
      </c>
      <c r="B73" s="19">
        <v>3</v>
      </c>
      <c r="C73" s="19">
        <v>2</v>
      </c>
      <c r="D73" s="19">
        <v>2</v>
      </c>
      <c r="E73" s="19">
        <v>3</v>
      </c>
      <c r="F73" s="19">
        <v>3.6666666666666665</v>
      </c>
      <c r="G73" s="49">
        <f>SUM(F73/F88)</f>
        <v>1.5731702956845077E-3</v>
      </c>
    </row>
    <row r="74" spans="1:10" x14ac:dyDescent="0.2">
      <c r="A74" s="17" t="s">
        <v>31</v>
      </c>
      <c r="B74" s="19">
        <v>11</v>
      </c>
      <c r="C74" s="19">
        <v>7</v>
      </c>
      <c r="D74" s="19">
        <v>9</v>
      </c>
      <c r="E74" s="19">
        <v>9</v>
      </c>
      <c r="F74" s="19">
        <v>25.5</v>
      </c>
      <c r="G74" s="49">
        <f>SUM(F74/F88)</f>
        <v>1.0940684329078623E-2</v>
      </c>
    </row>
    <row r="75" spans="1:10" x14ac:dyDescent="0.2">
      <c r="A75" s="17" t="s">
        <v>32</v>
      </c>
      <c r="B75" s="19">
        <v>184</v>
      </c>
      <c r="C75" s="19">
        <v>184</v>
      </c>
      <c r="D75" s="19">
        <v>176</v>
      </c>
      <c r="E75" s="19">
        <v>190</v>
      </c>
      <c r="F75" s="19">
        <v>349.08333333333331</v>
      </c>
      <c r="G75" s="49">
        <f>SUM(F75/F88)</f>
        <v>0.14977296292323644</v>
      </c>
      <c r="H75" s="3" t="s">
        <v>18</v>
      </c>
      <c r="I75" s="3" t="s">
        <v>18</v>
      </c>
      <c r="J75" s="3" t="s">
        <v>18</v>
      </c>
    </row>
    <row r="76" spans="1:10" x14ac:dyDescent="0.2">
      <c r="A76" s="17" t="s">
        <v>33</v>
      </c>
      <c r="B76" s="19">
        <v>13</v>
      </c>
      <c r="C76" s="19">
        <v>9</v>
      </c>
      <c r="D76" s="19">
        <v>4</v>
      </c>
      <c r="E76" s="19">
        <v>3</v>
      </c>
      <c r="F76" s="19">
        <v>92.833333333333329</v>
      </c>
      <c r="G76" s="49">
        <f>SUM(F76/F88)</f>
        <v>3.9829811577103219E-2</v>
      </c>
    </row>
    <row r="77" spans="1:10" x14ac:dyDescent="0.2">
      <c r="A77" s="17" t="s">
        <v>34</v>
      </c>
      <c r="B77" s="19">
        <v>47</v>
      </c>
      <c r="C77" s="19">
        <v>49</v>
      </c>
      <c r="D77" s="19">
        <v>45</v>
      </c>
      <c r="E77" s="19">
        <v>47</v>
      </c>
      <c r="F77" s="19">
        <v>315.08333333333331</v>
      </c>
      <c r="G77" s="49">
        <f>SUM(F77/F88)</f>
        <v>0.13518538381779827</v>
      </c>
    </row>
    <row r="78" spans="1:10" x14ac:dyDescent="0.2">
      <c r="A78" s="17" t="s">
        <v>35</v>
      </c>
      <c r="B78" s="19">
        <v>91</v>
      </c>
      <c r="C78" s="19">
        <v>96</v>
      </c>
      <c r="D78" s="19">
        <v>86</v>
      </c>
      <c r="E78" s="19">
        <v>95</v>
      </c>
      <c r="F78" s="19">
        <v>265.75</v>
      </c>
      <c r="G78" s="49">
        <f>SUM(F78/F88)</f>
        <v>0.11401909256677036</v>
      </c>
      <c r="H78" s="3" t="s">
        <v>18</v>
      </c>
      <c r="I78" s="3" t="s">
        <v>18</v>
      </c>
      <c r="J78" s="3" t="s">
        <v>18</v>
      </c>
    </row>
    <row r="79" spans="1:10" x14ac:dyDescent="0.2">
      <c r="A79" s="17" t="s">
        <v>36</v>
      </c>
      <c r="B79" s="19">
        <v>28</v>
      </c>
      <c r="C79" s="19">
        <v>25</v>
      </c>
      <c r="D79" s="19">
        <v>27</v>
      </c>
      <c r="E79" s="19">
        <v>21</v>
      </c>
      <c r="F79" s="19">
        <v>194.83333333333334</v>
      </c>
      <c r="G79" s="49">
        <f>SUM(F79/F88)</f>
        <v>8.3592548893417717E-2</v>
      </c>
    </row>
    <row r="80" spans="1:10" x14ac:dyDescent="0.2">
      <c r="A80" s="17" t="s">
        <v>37</v>
      </c>
      <c r="B80" s="19">
        <v>19</v>
      </c>
      <c r="C80" s="19">
        <v>21</v>
      </c>
      <c r="D80" s="19">
        <v>16</v>
      </c>
      <c r="E80" s="19">
        <v>19</v>
      </c>
      <c r="F80" s="19">
        <v>14.916666666666666</v>
      </c>
      <c r="G80" s="49">
        <f>SUM(F80/F88)</f>
        <v>6.3999427938074291E-3</v>
      </c>
    </row>
    <row r="81" spans="1:10" x14ac:dyDescent="0.2">
      <c r="A81" s="17" t="s">
        <v>38</v>
      </c>
      <c r="B81" s="19">
        <v>18</v>
      </c>
      <c r="C81" s="19">
        <v>18</v>
      </c>
      <c r="D81" s="19">
        <v>15</v>
      </c>
      <c r="E81" s="19">
        <v>13</v>
      </c>
      <c r="F81" s="19">
        <v>18.833333333333332</v>
      </c>
      <c r="G81" s="49">
        <f>SUM(F81/F88)</f>
        <v>8.0803747005613359E-3</v>
      </c>
    </row>
    <row r="82" spans="1:10" x14ac:dyDescent="0.2">
      <c r="A82" s="17" t="s">
        <v>39</v>
      </c>
      <c r="B82" s="19">
        <v>12</v>
      </c>
      <c r="C82" s="19">
        <v>9</v>
      </c>
      <c r="D82" s="19">
        <v>10</v>
      </c>
      <c r="E82" s="19">
        <v>10</v>
      </c>
      <c r="F82" s="19">
        <v>29.583333333333332</v>
      </c>
      <c r="G82" s="49">
        <f>SUM(F82/F88)</f>
        <v>1.2692623976545461E-2</v>
      </c>
    </row>
    <row r="83" spans="1:10" x14ac:dyDescent="0.2">
      <c r="A83" s="17" t="s">
        <v>40</v>
      </c>
      <c r="B83" s="19">
        <v>21</v>
      </c>
      <c r="C83" s="19">
        <v>22</v>
      </c>
      <c r="D83" s="19">
        <v>19</v>
      </c>
      <c r="E83" s="19">
        <v>17</v>
      </c>
      <c r="F83" s="19">
        <v>34.25</v>
      </c>
      <c r="G83" s="49">
        <f>SUM(F83/F88)</f>
        <v>1.4694840716507562E-2</v>
      </c>
    </row>
    <row r="84" spans="1:10" x14ac:dyDescent="0.2">
      <c r="A84" s="17" t="s">
        <v>41</v>
      </c>
      <c r="B84" s="19">
        <v>49</v>
      </c>
      <c r="C84" s="19">
        <v>49</v>
      </c>
      <c r="D84" s="19">
        <v>51</v>
      </c>
      <c r="E84" s="19">
        <v>52</v>
      </c>
      <c r="F84" s="19">
        <v>132.91666666666666</v>
      </c>
      <c r="G84" s="49">
        <f>SUM(F84/F88)</f>
        <v>5.7027423218563404E-2</v>
      </c>
      <c r="J84" s="3" t="s">
        <v>18</v>
      </c>
    </row>
    <row r="85" spans="1:10" x14ac:dyDescent="0.2">
      <c r="A85" s="17" t="s">
        <v>42</v>
      </c>
      <c r="B85" s="19">
        <v>127</v>
      </c>
      <c r="C85" s="19">
        <v>119</v>
      </c>
      <c r="D85" s="19">
        <v>123</v>
      </c>
      <c r="E85" s="19">
        <v>138</v>
      </c>
      <c r="F85" s="19">
        <v>312.08333333333331</v>
      </c>
      <c r="G85" s="49">
        <f>SUM(F85/F88)</f>
        <v>0.13389824448496548</v>
      </c>
    </row>
    <row r="86" spans="1:10" x14ac:dyDescent="0.2">
      <c r="A86" s="20" t="s">
        <v>43</v>
      </c>
      <c r="B86" s="21">
        <v>56</v>
      </c>
      <c r="C86" s="21">
        <v>50</v>
      </c>
      <c r="D86" s="21">
        <v>46</v>
      </c>
      <c r="E86" s="21">
        <v>51</v>
      </c>
      <c r="F86" s="21">
        <v>140.08333333333334</v>
      </c>
      <c r="G86" s="54">
        <f>SUM(F86/F88)</f>
        <v>6.0102256069219498E-2</v>
      </c>
    </row>
    <row r="87" spans="1:10" x14ac:dyDescent="0.2">
      <c r="A87" s="17" t="s">
        <v>44</v>
      </c>
      <c r="B87" s="19">
        <v>106</v>
      </c>
      <c r="C87" s="19">
        <v>88</v>
      </c>
      <c r="D87" s="19">
        <v>77</v>
      </c>
      <c r="E87" s="19">
        <v>23</v>
      </c>
      <c r="F87" s="19">
        <v>214</v>
      </c>
      <c r="G87" s="49">
        <f>SUM(F87/F88)</f>
        <v>9.1815939075404918E-2</v>
      </c>
    </row>
    <row r="88" spans="1:10" ht="13.5" thickBot="1" x14ac:dyDescent="0.25">
      <c r="A88" s="39" t="s">
        <v>0</v>
      </c>
      <c r="B88" s="40">
        <f>SUM(B70:B87)</f>
        <v>905</v>
      </c>
      <c r="C88" s="40">
        <f t="shared" ref="C88:G88" si="3">SUM(C70:C87)</f>
        <v>867</v>
      </c>
      <c r="D88" s="40">
        <f t="shared" si="3"/>
        <v>830</v>
      </c>
      <c r="E88" s="40">
        <f t="shared" si="3"/>
        <v>808</v>
      </c>
      <c r="F88" s="40">
        <f t="shared" si="3"/>
        <v>2330.75</v>
      </c>
      <c r="G88" s="53">
        <f t="shared" si="3"/>
        <v>0.99999999999999978</v>
      </c>
    </row>
    <row r="89" spans="1:10" ht="13.5" thickTop="1" x14ac:dyDescent="0.2">
      <c r="B89" s="18"/>
      <c r="C89" s="18"/>
      <c r="D89" s="18"/>
      <c r="E89" s="18"/>
      <c r="F89" s="18"/>
      <c r="G89" s="18"/>
    </row>
    <row r="90" spans="1:10" x14ac:dyDescent="0.2">
      <c r="A90" s="14" t="s">
        <v>22</v>
      </c>
      <c r="B90" s="18"/>
      <c r="C90" s="18"/>
      <c r="D90" s="18"/>
      <c r="E90" s="18"/>
      <c r="F90" s="18"/>
      <c r="G90" s="18"/>
    </row>
    <row r="91" spans="1:10" x14ac:dyDescent="0.2">
      <c r="A91" s="17" t="s">
        <v>27</v>
      </c>
      <c r="B91" s="19">
        <v>12</v>
      </c>
      <c r="C91" s="19">
        <v>14</v>
      </c>
      <c r="D91" s="19">
        <v>14</v>
      </c>
      <c r="E91" s="19">
        <v>12</v>
      </c>
      <c r="F91" s="19">
        <v>21.583333333333332</v>
      </c>
      <c r="G91" s="49">
        <f>SUM(F91/F109)</f>
        <v>6.0451871907384932E-3</v>
      </c>
    </row>
    <row r="92" spans="1:10" x14ac:dyDescent="0.2">
      <c r="A92" s="17" t="s">
        <v>28</v>
      </c>
      <c r="B92" s="19">
        <v>81</v>
      </c>
      <c r="C92" s="19">
        <v>73</v>
      </c>
      <c r="D92" s="19">
        <v>68</v>
      </c>
      <c r="E92" s="19">
        <v>69</v>
      </c>
      <c r="F92" s="19">
        <v>144.16666666666666</v>
      </c>
      <c r="G92" s="49">
        <f>SUM(F92/F109)</f>
        <v>4.0379049575203066E-2</v>
      </c>
    </row>
    <row r="93" spans="1:10" x14ac:dyDescent="0.2">
      <c r="A93" s="17" t="s">
        <v>29</v>
      </c>
      <c r="B93" s="19">
        <v>71</v>
      </c>
      <c r="C93" s="19">
        <v>72</v>
      </c>
      <c r="D93" s="19">
        <v>74</v>
      </c>
      <c r="E93" s="19">
        <v>80</v>
      </c>
      <c r="F93" s="19">
        <v>182.08333333333334</v>
      </c>
      <c r="G93" s="49">
        <f>SUM(F93/F109)</f>
        <v>5.0998973018392312E-2</v>
      </c>
    </row>
    <row r="94" spans="1:10" x14ac:dyDescent="0.2">
      <c r="A94" s="17" t="s">
        <v>30</v>
      </c>
      <c r="B94" s="19">
        <v>3</v>
      </c>
      <c r="C94" s="19">
        <v>3</v>
      </c>
      <c r="D94" s="19">
        <v>4</v>
      </c>
      <c r="E94" s="19">
        <v>6</v>
      </c>
      <c r="F94" s="19">
        <v>8.1666666666666661</v>
      </c>
      <c r="G94" s="49">
        <f>SUM(F94/F109)</f>
        <v>2.2873681262253758E-3</v>
      </c>
    </row>
    <row r="95" spans="1:10" x14ac:dyDescent="0.2">
      <c r="A95" s="17" t="s">
        <v>31</v>
      </c>
      <c r="B95" s="19">
        <v>21</v>
      </c>
      <c r="C95" s="19">
        <v>21</v>
      </c>
      <c r="D95" s="19">
        <v>23</v>
      </c>
      <c r="E95" s="19">
        <v>20</v>
      </c>
      <c r="F95" s="19">
        <v>45</v>
      </c>
      <c r="G95" s="49">
        <f>SUM(F95/F109)</f>
        <v>1.26038651853235E-2</v>
      </c>
    </row>
    <row r="96" spans="1:10" x14ac:dyDescent="0.2">
      <c r="A96" s="17" t="s">
        <v>32</v>
      </c>
      <c r="B96" s="19">
        <v>225</v>
      </c>
      <c r="C96" s="19">
        <v>230</v>
      </c>
      <c r="D96" s="19">
        <v>231</v>
      </c>
      <c r="E96" s="19">
        <v>229</v>
      </c>
      <c r="F96" s="19">
        <v>436.75</v>
      </c>
      <c r="G96" s="49">
        <f>SUM(F96/F109)</f>
        <v>0.12232751377088975</v>
      </c>
    </row>
    <row r="97" spans="1:7" x14ac:dyDescent="0.2">
      <c r="A97" s="17" t="s">
        <v>33</v>
      </c>
      <c r="B97" s="19">
        <v>17</v>
      </c>
      <c r="C97" s="19">
        <v>14</v>
      </c>
      <c r="D97" s="19">
        <v>8</v>
      </c>
      <c r="E97" s="19">
        <v>5</v>
      </c>
      <c r="F97" s="19">
        <v>285.83333333333331</v>
      </c>
      <c r="G97" s="49">
        <f>SUM(F97/F109)</f>
        <v>8.005788441788815E-2</v>
      </c>
    </row>
    <row r="98" spans="1:7" x14ac:dyDescent="0.2">
      <c r="A98" s="17" t="s">
        <v>34</v>
      </c>
      <c r="B98" s="19">
        <v>60</v>
      </c>
      <c r="C98" s="19">
        <v>60</v>
      </c>
      <c r="D98" s="19">
        <v>56</v>
      </c>
      <c r="E98" s="19">
        <v>55</v>
      </c>
      <c r="F98" s="19">
        <v>396.25</v>
      </c>
      <c r="G98" s="49">
        <f>SUM(F98/F109)</f>
        <v>0.1109840351040986</v>
      </c>
    </row>
    <row r="99" spans="1:7" x14ac:dyDescent="0.2">
      <c r="A99" s="17" t="s">
        <v>35</v>
      </c>
      <c r="B99" s="19">
        <v>73</v>
      </c>
      <c r="C99" s="19">
        <v>63</v>
      </c>
      <c r="D99" s="19">
        <v>67</v>
      </c>
      <c r="E99" s="19">
        <v>63</v>
      </c>
      <c r="F99" s="19">
        <v>252.16666666666666</v>
      </c>
      <c r="G99" s="49">
        <f>SUM(F99/F109)</f>
        <v>7.0628326019979468E-2</v>
      </c>
    </row>
    <row r="100" spans="1:7" x14ac:dyDescent="0.2">
      <c r="A100" s="17" t="s">
        <v>36</v>
      </c>
      <c r="B100" s="19">
        <v>32</v>
      </c>
      <c r="C100" s="19">
        <v>26</v>
      </c>
      <c r="D100" s="19">
        <v>28</v>
      </c>
      <c r="E100" s="19">
        <v>31</v>
      </c>
      <c r="F100" s="19">
        <v>333.16666666666669</v>
      </c>
      <c r="G100" s="49">
        <f>SUM(F100/F109)</f>
        <v>9.3315283353561776E-2</v>
      </c>
    </row>
    <row r="101" spans="1:7" x14ac:dyDescent="0.2">
      <c r="A101" s="17" t="s">
        <v>37</v>
      </c>
      <c r="B101" s="19">
        <v>41</v>
      </c>
      <c r="C101" s="19">
        <v>42</v>
      </c>
      <c r="D101" s="19">
        <v>40</v>
      </c>
      <c r="E101" s="19">
        <v>48</v>
      </c>
      <c r="F101" s="19">
        <v>80.583333333333329</v>
      </c>
      <c r="G101" s="49">
        <f>SUM(F101/F109)</f>
        <v>2.2570254878162638E-2</v>
      </c>
    </row>
    <row r="102" spans="1:7" x14ac:dyDescent="0.2">
      <c r="A102" s="17" t="s">
        <v>38</v>
      </c>
      <c r="B102" s="19">
        <v>43</v>
      </c>
      <c r="C102" s="19">
        <v>38</v>
      </c>
      <c r="D102" s="19">
        <v>36</v>
      </c>
      <c r="E102" s="19">
        <v>37</v>
      </c>
      <c r="F102" s="19">
        <v>79.75</v>
      </c>
      <c r="G102" s="49">
        <f>SUM(F102/F109)</f>
        <v>2.2336849967323314E-2</v>
      </c>
    </row>
    <row r="103" spans="1:7" x14ac:dyDescent="0.2">
      <c r="A103" s="17" t="s">
        <v>39</v>
      </c>
      <c r="B103" s="19">
        <v>14</v>
      </c>
      <c r="C103" s="19">
        <v>10</v>
      </c>
      <c r="D103" s="19">
        <v>11</v>
      </c>
      <c r="E103" s="19">
        <v>9</v>
      </c>
      <c r="F103" s="19">
        <v>43.25</v>
      </c>
      <c r="G103" s="49">
        <f>SUM(F103/F109)</f>
        <v>1.211371487256092E-2</v>
      </c>
    </row>
    <row r="104" spans="1:7" x14ac:dyDescent="0.2">
      <c r="A104" s="17" t="s">
        <v>40</v>
      </c>
      <c r="B104" s="19">
        <v>57</v>
      </c>
      <c r="C104" s="19">
        <v>50</v>
      </c>
      <c r="D104" s="19">
        <v>54</v>
      </c>
      <c r="E104" s="19">
        <v>58</v>
      </c>
      <c r="F104" s="19">
        <v>117.16666666666667</v>
      </c>
      <c r="G104" s="49">
        <f>SUM(F104/F109)</f>
        <v>3.2816730464008965E-2</v>
      </c>
    </row>
    <row r="105" spans="1:7" x14ac:dyDescent="0.2">
      <c r="A105" s="17" t="s">
        <v>41</v>
      </c>
      <c r="B105" s="19">
        <v>87</v>
      </c>
      <c r="C105" s="19">
        <v>81</v>
      </c>
      <c r="D105" s="19">
        <v>77</v>
      </c>
      <c r="E105" s="19">
        <v>86</v>
      </c>
      <c r="F105" s="19">
        <v>175</v>
      </c>
      <c r="G105" s="49">
        <f>SUM(F105/F109)</f>
        <v>4.9015031276258059E-2</v>
      </c>
    </row>
    <row r="106" spans="1:7" x14ac:dyDescent="0.2">
      <c r="A106" s="17" t="s">
        <v>42</v>
      </c>
      <c r="B106" s="19">
        <v>220</v>
      </c>
      <c r="C106" s="19">
        <v>226</v>
      </c>
      <c r="D106" s="19">
        <v>208</v>
      </c>
      <c r="E106" s="19">
        <v>222</v>
      </c>
      <c r="F106" s="19">
        <v>538.66666666666663</v>
      </c>
      <c r="G106" s="49">
        <f>SUM(F106/F109)</f>
        <v>0.15087293436653906</v>
      </c>
    </row>
    <row r="107" spans="1:7" x14ac:dyDescent="0.2">
      <c r="A107" s="17" t="s">
        <v>43</v>
      </c>
      <c r="B107" s="19">
        <v>79</v>
      </c>
      <c r="C107" s="19">
        <v>69</v>
      </c>
      <c r="D107" s="19">
        <v>72</v>
      </c>
      <c r="E107" s="19">
        <v>85</v>
      </c>
      <c r="F107" s="19">
        <v>278.33333333333331</v>
      </c>
      <c r="G107" s="57">
        <f>SUM(F107/F109)</f>
        <v>7.7957240220334234E-2</v>
      </c>
    </row>
    <row r="108" spans="1:7" x14ac:dyDescent="0.2">
      <c r="A108" s="17" t="s">
        <v>44</v>
      </c>
      <c r="B108" s="19">
        <v>114</v>
      </c>
      <c r="C108" s="19">
        <v>112</v>
      </c>
      <c r="D108" s="19">
        <v>106</v>
      </c>
      <c r="E108" s="19">
        <v>23</v>
      </c>
      <c r="F108" s="19">
        <v>152.41666666666666</v>
      </c>
      <c r="G108" s="49">
        <f>SUM(F108/F109)</f>
        <v>4.2689758192512368E-2</v>
      </c>
    </row>
    <row r="109" spans="1:7" ht="13.5" thickBot="1" x14ac:dyDescent="0.25">
      <c r="A109" s="39" t="s">
        <v>0</v>
      </c>
      <c r="B109" s="40">
        <f>SUM(B91:B108)</f>
        <v>1250</v>
      </c>
      <c r="C109" s="40">
        <f t="shared" ref="C109:G109" si="4">SUM(C91:C108)</f>
        <v>1204</v>
      </c>
      <c r="D109" s="40">
        <f t="shared" si="4"/>
        <v>1177</v>
      </c>
      <c r="E109" s="40">
        <f t="shared" si="4"/>
        <v>1138</v>
      </c>
      <c r="F109" s="40">
        <f t="shared" si="4"/>
        <v>3570.333333333333</v>
      </c>
      <c r="G109" s="53">
        <f t="shared" si="4"/>
        <v>1.0000000000000002</v>
      </c>
    </row>
    <row r="110" spans="1:7" ht="13.5" thickTop="1" x14ac:dyDescent="0.2">
      <c r="B110" s="18"/>
      <c r="C110" s="18"/>
      <c r="D110" s="18"/>
      <c r="E110" s="18"/>
      <c r="F110" s="18"/>
      <c r="G110" s="18"/>
    </row>
    <row r="111" spans="1:7" x14ac:dyDescent="0.2">
      <c r="A111" s="14" t="s">
        <v>23</v>
      </c>
      <c r="B111" s="18" t="s">
        <v>18</v>
      </c>
      <c r="C111" s="18"/>
      <c r="D111" s="18"/>
      <c r="E111" s="18"/>
      <c r="F111" s="18"/>
      <c r="G111" s="18"/>
    </row>
    <row r="112" spans="1:7" x14ac:dyDescent="0.2">
      <c r="A112" s="17" t="s">
        <v>27</v>
      </c>
      <c r="B112" s="19">
        <v>7</v>
      </c>
      <c r="C112" s="19">
        <v>9</v>
      </c>
      <c r="D112" s="19">
        <v>8</v>
      </c>
      <c r="E112" s="19">
        <v>7</v>
      </c>
      <c r="F112" s="19">
        <v>14.5</v>
      </c>
      <c r="G112" s="49">
        <f>SUM(F112/F130)</f>
        <v>9.5363367313383747E-3</v>
      </c>
    </row>
    <row r="113" spans="1:7" x14ac:dyDescent="0.2">
      <c r="A113" s="17" t="s">
        <v>28</v>
      </c>
      <c r="B113" s="19">
        <v>31</v>
      </c>
      <c r="C113" s="19">
        <v>30</v>
      </c>
      <c r="D113" s="19">
        <v>29</v>
      </c>
      <c r="E113" s="19">
        <v>35</v>
      </c>
      <c r="F113" s="19">
        <v>89.916666666666671</v>
      </c>
      <c r="G113" s="49">
        <f>SUM(F113/F130)</f>
        <v>5.9136249040885665E-2</v>
      </c>
    </row>
    <row r="114" spans="1:7" x14ac:dyDescent="0.2">
      <c r="A114" s="17" t="s">
        <v>29</v>
      </c>
      <c r="B114" s="19">
        <v>41</v>
      </c>
      <c r="C114" s="19">
        <v>42</v>
      </c>
      <c r="D114" s="19">
        <v>38</v>
      </c>
      <c r="E114" s="19">
        <v>38</v>
      </c>
      <c r="F114" s="19">
        <v>106.16666666666667</v>
      </c>
      <c r="G114" s="49">
        <f>SUM(F114/F130)</f>
        <v>6.982352296393729E-2</v>
      </c>
    </row>
    <row r="115" spans="1:7" x14ac:dyDescent="0.2">
      <c r="A115" s="17" t="s">
        <v>30</v>
      </c>
      <c r="B115" s="19">
        <v>1</v>
      </c>
      <c r="C115" s="19">
        <v>1</v>
      </c>
      <c r="D115" s="19"/>
      <c r="E115" s="19">
        <v>1</v>
      </c>
      <c r="F115" s="19">
        <v>6.833333333333333</v>
      </c>
      <c r="G115" s="49">
        <f>SUM(F115/F130)</f>
        <v>4.4941357009755552E-3</v>
      </c>
    </row>
    <row r="116" spans="1:7" x14ac:dyDescent="0.2">
      <c r="A116" s="17" t="s">
        <v>31</v>
      </c>
      <c r="B116" s="19">
        <v>15</v>
      </c>
      <c r="C116" s="19">
        <v>10</v>
      </c>
      <c r="D116" s="19">
        <v>12</v>
      </c>
      <c r="E116" s="19">
        <v>15</v>
      </c>
      <c r="F116" s="19">
        <v>24.416666666666668</v>
      </c>
      <c r="G116" s="49">
        <f>SUM(F116/F130)</f>
        <v>1.6058314151046804E-2</v>
      </c>
    </row>
    <row r="117" spans="1:7" x14ac:dyDescent="0.2">
      <c r="A117" s="17" t="s">
        <v>32</v>
      </c>
      <c r="B117" s="19">
        <v>109</v>
      </c>
      <c r="C117" s="19">
        <v>110</v>
      </c>
      <c r="D117" s="19">
        <v>99</v>
      </c>
      <c r="E117" s="19">
        <v>109</v>
      </c>
      <c r="F117" s="19">
        <v>207.25</v>
      </c>
      <c r="G117" s="49">
        <f>SUM(F117/F130)</f>
        <v>0.13630384741861229</v>
      </c>
    </row>
    <row r="118" spans="1:7" x14ac:dyDescent="0.2">
      <c r="A118" s="17" t="s">
        <v>33</v>
      </c>
      <c r="B118" s="19">
        <v>2</v>
      </c>
      <c r="C118" s="19"/>
      <c r="D118" s="19"/>
      <c r="E118" s="19"/>
      <c r="F118" s="19">
        <v>73.916666666666671</v>
      </c>
      <c r="G118" s="49">
        <f>SUM(F118/F130)</f>
        <v>4.8613394716650223E-2</v>
      </c>
    </row>
    <row r="119" spans="1:7" x14ac:dyDescent="0.2">
      <c r="A119" s="17" t="s">
        <v>34</v>
      </c>
      <c r="B119" s="19">
        <v>30</v>
      </c>
      <c r="C119" s="19">
        <v>30</v>
      </c>
      <c r="D119" s="19">
        <v>33</v>
      </c>
      <c r="E119" s="19">
        <v>34</v>
      </c>
      <c r="F119" s="19">
        <v>149</v>
      </c>
      <c r="G119" s="49">
        <f>SUM(F119/F130)</f>
        <v>9.7994080894442601E-2</v>
      </c>
    </row>
    <row r="120" spans="1:7" x14ac:dyDescent="0.2">
      <c r="A120" s="17" t="s">
        <v>35</v>
      </c>
      <c r="B120" s="19">
        <v>24</v>
      </c>
      <c r="C120" s="19">
        <v>22</v>
      </c>
      <c r="D120" s="19">
        <v>18</v>
      </c>
      <c r="E120" s="19">
        <v>21</v>
      </c>
      <c r="F120" s="19">
        <v>69.916666666666671</v>
      </c>
      <c r="G120" s="49">
        <f>SUM(F120/F130)</f>
        <v>4.5982681135591362E-2</v>
      </c>
    </row>
    <row r="121" spans="1:7" x14ac:dyDescent="0.2">
      <c r="A121" s="17" t="s">
        <v>36</v>
      </c>
      <c r="B121" s="19">
        <v>26</v>
      </c>
      <c r="C121" s="19">
        <v>26</v>
      </c>
      <c r="D121" s="19">
        <v>21</v>
      </c>
      <c r="E121" s="19">
        <v>21</v>
      </c>
      <c r="F121" s="19">
        <v>104.91666666666667</v>
      </c>
      <c r="G121" s="49">
        <f>SUM(F121/F130)</f>
        <v>6.9001424969856395E-2</v>
      </c>
    </row>
    <row r="122" spans="1:7" x14ac:dyDescent="0.2">
      <c r="A122" s="17" t="s">
        <v>37</v>
      </c>
      <c r="B122" s="19">
        <v>21</v>
      </c>
      <c r="C122" s="19">
        <v>22</v>
      </c>
      <c r="D122" s="19">
        <v>19</v>
      </c>
      <c r="E122" s="19">
        <v>23</v>
      </c>
      <c r="F122" s="19">
        <v>39.333333333333336</v>
      </c>
      <c r="G122" s="49">
        <f>SUM(F122/F130)</f>
        <v>2.5868683547078809E-2</v>
      </c>
    </row>
    <row r="123" spans="1:7" x14ac:dyDescent="0.2">
      <c r="A123" s="17" t="s">
        <v>38</v>
      </c>
      <c r="B123" s="19">
        <v>38</v>
      </c>
      <c r="C123" s="19">
        <v>41</v>
      </c>
      <c r="D123" s="19">
        <v>40</v>
      </c>
      <c r="E123" s="19">
        <v>42</v>
      </c>
      <c r="F123" s="19">
        <v>39.083333333333336</v>
      </c>
      <c r="G123" s="49">
        <f>SUM(F123/F130)</f>
        <v>2.570426394826263E-2</v>
      </c>
    </row>
    <row r="124" spans="1:7" x14ac:dyDescent="0.2">
      <c r="A124" s="17" t="s">
        <v>39</v>
      </c>
      <c r="B124" s="19">
        <v>12</v>
      </c>
      <c r="C124" s="19">
        <v>10</v>
      </c>
      <c r="D124" s="19">
        <v>10</v>
      </c>
      <c r="E124" s="19">
        <v>11</v>
      </c>
      <c r="F124" s="19">
        <v>21.833333333333332</v>
      </c>
      <c r="G124" s="49">
        <f>SUM(F124/F130)</f>
        <v>1.4359311629946287E-2</v>
      </c>
    </row>
    <row r="125" spans="1:7" x14ac:dyDescent="0.2">
      <c r="A125" s="17" t="s">
        <v>40</v>
      </c>
      <c r="B125" s="19">
        <v>22</v>
      </c>
      <c r="C125" s="19">
        <v>23</v>
      </c>
      <c r="D125" s="19">
        <v>24</v>
      </c>
      <c r="E125" s="19">
        <v>25</v>
      </c>
      <c r="F125" s="19">
        <v>57.583333333333336</v>
      </c>
      <c r="G125" s="49">
        <f>SUM(F125/F130)</f>
        <v>3.7871314260659865E-2</v>
      </c>
    </row>
    <row r="126" spans="1:7" x14ac:dyDescent="0.2">
      <c r="A126" s="17" t="s">
        <v>41</v>
      </c>
      <c r="B126" s="19">
        <v>33</v>
      </c>
      <c r="C126" s="19">
        <v>31</v>
      </c>
      <c r="D126" s="19">
        <v>30</v>
      </c>
      <c r="E126" s="19">
        <v>33</v>
      </c>
      <c r="F126" s="19">
        <v>81.166666666666671</v>
      </c>
      <c r="G126" s="49">
        <f>SUM(F126/F130)</f>
        <v>5.3381563082319408E-2</v>
      </c>
    </row>
    <row r="127" spans="1:7" x14ac:dyDescent="0.2">
      <c r="A127" s="17" t="s">
        <v>42</v>
      </c>
      <c r="B127" s="19">
        <v>98</v>
      </c>
      <c r="C127" s="19">
        <v>91</v>
      </c>
      <c r="D127" s="19">
        <v>96</v>
      </c>
      <c r="E127" s="19">
        <v>112</v>
      </c>
      <c r="F127" s="19">
        <v>240.75</v>
      </c>
      <c r="G127" s="49">
        <f>SUM(F127/F130)</f>
        <v>0.15833607365998026</v>
      </c>
    </row>
    <row r="128" spans="1:7" x14ac:dyDescent="0.2">
      <c r="A128" s="17" t="s">
        <v>43</v>
      </c>
      <c r="B128" s="19">
        <v>57</v>
      </c>
      <c r="C128" s="19">
        <v>54</v>
      </c>
      <c r="D128" s="19">
        <v>48</v>
      </c>
      <c r="E128" s="19">
        <v>46</v>
      </c>
      <c r="F128" s="19">
        <v>128.91666666666666</v>
      </c>
      <c r="G128" s="57">
        <f>SUM(F128/F130)</f>
        <v>8.4785706456209559E-2</v>
      </c>
    </row>
    <row r="129" spans="1:10" x14ac:dyDescent="0.2">
      <c r="A129" s="17" t="s">
        <v>44</v>
      </c>
      <c r="B129" s="19">
        <v>54</v>
      </c>
      <c r="C129" s="19">
        <v>55</v>
      </c>
      <c r="D129" s="19">
        <v>52</v>
      </c>
      <c r="E129" s="19">
        <v>15</v>
      </c>
      <c r="F129" s="19">
        <v>65</v>
      </c>
      <c r="G129" s="49">
        <f>SUM(F129/F130)</f>
        <v>4.2749095692206501E-2</v>
      </c>
    </row>
    <row r="130" spans="1:10" ht="13.5" thickBot="1" x14ac:dyDescent="0.25">
      <c r="A130" s="39" t="s">
        <v>0</v>
      </c>
      <c r="B130" s="40">
        <f>SUM(B112:B129)</f>
        <v>621</v>
      </c>
      <c r="C130" s="40">
        <f t="shared" ref="C130:G130" si="5">SUM(C112:C129)</f>
        <v>607</v>
      </c>
      <c r="D130" s="40">
        <f t="shared" si="5"/>
        <v>577</v>
      </c>
      <c r="E130" s="40">
        <f t="shared" si="5"/>
        <v>588</v>
      </c>
      <c r="F130" s="40">
        <f t="shared" si="5"/>
        <v>1520.5000000000002</v>
      </c>
      <c r="G130" s="53">
        <f t="shared" si="5"/>
        <v>1</v>
      </c>
    </row>
    <row r="131" spans="1:10" ht="13.5" thickTop="1" x14ac:dyDescent="0.2">
      <c r="B131" s="18"/>
      <c r="C131" s="18"/>
      <c r="D131" s="18"/>
      <c r="E131" s="18"/>
      <c r="F131" s="18"/>
      <c r="G131" s="18"/>
    </row>
    <row r="132" spans="1:10" x14ac:dyDescent="0.2">
      <c r="H132" s="6"/>
      <c r="I132" s="6"/>
      <c r="J132" s="6"/>
    </row>
  </sheetData>
  <phoneticPr fontId="0" type="noConversion"/>
  <pageMargins left="0.75" right="0.75" top="1" bottom="1" header="0.5" footer="0.5"/>
  <pageSetup paperSize="9" orientation="portrait" horizontalDpi="120" r:id="rId1"/>
  <headerFooter alignWithMargins="0"/>
  <ignoredErrors>
    <ignoredError sqref="B4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4</vt:i4>
      </vt:variant>
    </vt:vector>
  </HeadingPairs>
  <TitlesOfParts>
    <vt:vector size="11" baseType="lpstr">
      <vt:lpstr>Atvinnugreinar</vt:lpstr>
      <vt:lpstr>eftir búsetu</vt:lpstr>
      <vt:lpstr>eftir kyni</vt:lpstr>
      <vt:lpstr>eftir aldri</vt:lpstr>
      <vt:lpstr>e. bús. og kyni</vt:lpstr>
      <vt:lpstr>e. bús. og aldri</vt:lpstr>
      <vt:lpstr>e. kyni og aldri</vt:lpstr>
      <vt:lpstr>Atvinnugreinar!Print_Area</vt:lpstr>
      <vt:lpstr>'eftir búsetu'!Print_Area</vt:lpstr>
      <vt:lpstr>Atvinnugreinar!Print_Titles</vt:lpstr>
      <vt:lpstr>'eftir búsetu'!Print_Titles</vt:lpstr>
    </vt:vector>
  </TitlesOfParts>
  <Company>Vinnumálastofnun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 Sigurðsson</dc:creator>
  <cp:lastModifiedBy>Frank Friðriksson - VINNU</cp:lastModifiedBy>
  <cp:lastPrinted>2009-01-14T14:02:55Z</cp:lastPrinted>
  <dcterms:created xsi:type="dcterms:W3CDTF">2003-02-07T15:37:00Z</dcterms:created>
  <dcterms:modified xsi:type="dcterms:W3CDTF">2021-04-16T08:47:34Z</dcterms:modified>
</cp:coreProperties>
</file>