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Atvinnugreinar\"/>
    </mc:Choice>
  </mc:AlternateContent>
  <xr:revisionPtr revIDLastSave="0" documentId="13_ncr:1_{8A8CA52C-E015-4AF9-8C97-A12C3F7E0958}" xr6:coauthVersionLast="47" xr6:coauthVersionMax="47" xr10:uidLastSave="{00000000-0000-0000-0000-000000000000}"/>
  <bookViews>
    <workbookView xWindow="-120" yWindow="-120" windowWidth="25440" windowHeight="15390" tabRatio="822" xr2:uid="{00000000-000D-0000-FFFF-FFFF00000000}"/>
  </bookViews>
  <sheets>
    <sheet name="Atvinnugreina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definedNames>
    <definedName name="_xlnm.Print_Area" localSheetId="0">Atvinnugreinar!$A$1:$H$23</definedName>
    <definedName name="_xlnm.Print_Area" localSheetId="1">'eftir búsetu'!$A$1:$H$233</definedName>
    <definedName name="_xlnm.Print_Titles" localSheetId="0">Atvinnugreinar!$A:$A</definedName>
    <definedName name="_xlnm.Print_Titles" localSheetId="1">'eftir búsetu'!$A:$A,'eftir búsetu'!$1:$2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1" i="1"/>
  <c r="F130" i="8" l="1"/>
  <c r="F109" i="8"/>
  <c r="F88" i="8"/>
  <c r="F65" i="8"/>
  <c r="F44" i="8"/>
  <c r="F23" i="8"/>
  <c r="F133" i="7"/>
  <c r="F111" i="7"/>
  <c r="F90" i="7"/>
  <c r="F67" i="7"/>
  <c r="F44" i="7"/>
  <c r="F23" i="7"/>
  <c r="AR87" i="5"/>
  <c r="AR66" i="5"/>
  <c r="AR44" i="5"/>
  <c r="AR23" i="5"/>
  <c r="AO64" i="4"/>
  <c r="AO43" i="4"/>
  <c r="AO22" i="4"/>
  <c r="AQ44" i="3"/>
  <c r="AQ23" i="3"/>
  <c r="F232" i="2"/>
  <c r="F211" i="2"/>
  <c r="F190" i="2"/>
  <c r="F169" i="2"/>
  <c r="F148" i="2"/>
  <c r="F127" i="2"/>
  <c r="F106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85" i="2" s="1"/>
  <c r="F64" i="2"/>
  <c r="F43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2" i="2" s="1"/>
  <c r="F21" i="1"/>
  <c r="F23" i="1" s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C232" i="2"/>
  <c r="C148" i="2"/>
  <c r="D232" i="2"/>
  <c r="E232" i="2"/>
  <c r="G232" i="2"/>
  <c r="H229" i="2" s="1"/>
  <c r="H218" i="2" l="1"/>
  <c r="H216" i="2"/>
  <c r="H220" i="2"/>
  <c r="H222" i="2"/>
  <c r="H224" i="2"/>
  <c r="H226" i="2"/>
  <c r="H228" i="2"/>
  <c r="H214" i="2"/>
  <c r="H230" i="2"/>
  <c r="H215" i="2"/>
  <c r="H219" i="2"/>
  <c r="H223" i="2"/>
  <c r="H227" i="2"/>
  <c r="H231" i="2"/>
  <c r="H217" i="2"/>
  <c r="H221" i="2"/>
  <c r="H225" i="2"/>
  <c r="G130" i="8"/>
  <c r="E130" i="8"/>
  <c r="D130" i="8"/>
  <c r="C130" i="8"/>
  <c r="B130" i="8"/>
  <c r="G109" i="8"/>
  <c r="E109" i="8"/>
  <c r="D109" i="8"/>
  <c r="C109" i="8"/>
  <c r="B109" i="8"/>
  <c r="G88" i="8"/>
  <c r="E88" i="8"/>
  <c r="D88" i="8"/>
  <c r="C88" i="8"/>
  <c r="B88" i="8"/>
  <c r="G65" i="8"/>
  <c r="E65" i="8"/>
  <c r="D65" i="8"/>
  <c r="C65" i="8"/>
  <c r="B65" i="8"/>
  <c r="G44" i="8"/>
  <c r="E44" i="8"/>
  <c r="D44" i="8"/>
  <c r="C44" i="8"/>
  <c r="G23" i="8"/>
  <c r="E23" i="8"/>
  <c r="D23" i="8"/>
  <c r="C23" i="8"/>
  <c r="B23" i="8"/>
  <c r="B44" i="8"/>
  <c r="G133" i="7"/>
  <c r="E133" i="7"/>
  <c r="D133" i="7"/>
  <c r="C133" i="7"/>
  <c r="B133" i="7"/>
  <c r="G111" i="7"/>
  <c r="E111" i="7"/>
  <c r="D111" i="7"/>
  <c r="C111" i="7"/>
  <c r="B111" i="7"/>
  <c r="H232" i="2" l="1"/>
  <c r="H126" i="8"/>
  <c r="H122" i="8"/>
  <c r="H118" i="8"/>
  <c r="H114" i="8"/>
  <c r="H129" i="8"/>
  <c r="H125" i="8"/>
  <c r="H121" i="8"/>
  <c r="H117" i="8"/>
  <c r="H113" i="8"/>
  <c r="H128" i="8"/>
  <c r="H124" i="8"/>
  <c r="H120" i="8"/>
  <c r="H116" i="8"/>
  <c r="H112" i="8"/>
  <c r="H127" i="8"/>
  <c r="H123" i="8"/>
  <c r="H119" i="8"/>
  <c r="H115" i="8"/>
  <c r="H105" i="8"/>
  <c r="H101" i="8"/>
  <c r="H97" i="8"/>
  <c r="H93" i="8"/>
  <c r="H104" i="8"/>
  <c r="H100" i="8"/>
  <c r="H96" i="8"/>
  <c r="H92" i="8"/>
  <c r="H107" i="8"/>
  <c r="H99" i="8"/>
  <c r="H95" i="8"/>
  <c r="H106" i="8"/>
  <c r="H98" i="8"/>
  <c r="H108" i="8"/>
  <c r="H103" i="8"/>
  <c r="H91" i="8"/>
  <c r="H102" i="8"/>
  <c r="H94" i="8"/>
  <c r="H86" i="8"/>
  <c r="H82" i="8"/>
  <c r="H78" i="8"/>
  <c r="H74" i="8"/>
  <c r="H70" i="8"/>
  <c r="H84" i="8"/>
  <c r="H76" i="8"/>
  <c r="H87" i="8"/>
  <c r="H75" i="8"/>
  <c r="H85" i="8"/>
  <c r="H81" i="8"/>
  <c r="H77" i="8"/>
  <c r="H73" i="8"/>
  <c r="H80" i="8"/>
  <c r="H72" i="8"/>
  <c r="H83" i="8"/>
  <c r="H79" i="8"/>
  <c r="H71" i="8"/>
  <c r="H61" i="8"/>
  <c r="H57" i="8"/>
  <c r="H53" i="8"/>
  <c r="H49" i="8"/>
  <c r="H64" i="8"/>
  <c r="H60" i="8"/>
  <c r="H56" i="8"/>
  <c r="H52" i="8"/>
  <c r="H48" i="8"/>
  <c r="H58" i="8"/>
  <c r="H54" i="8"/>
  <c r="H63" i="8"/>
  <c r="H59" i="8"/>
  <c r="H55" i="8"/>
  <c r="H51" i="8"/>
  <c r="H47" i="8"/>
  <c r="H62" i="8"/>
  <c r="H50" i="8"/>
  <c r="H42" i="8"/>
  <c r="H38" i="8"/>
  <c r="H34" i="8"/>
  <c r="H30" i="8"/>
  <c r="H26" i="8"/>
  <c r="H41" i="8"/>
  <c r="H37" i="8"/>
  <c r="H33" i="8"/>
  <c r="H29" i="8"/>
  <c r="H40" i="8"/>
  <c r="H32" i="8"/>
  <c r="H28" i="8"/>
  <c r="H43" i="8"/>
  <c r="H31" i="8"/>
  <c r="H36" i="8"/>
  <c r="H39" i="8"/>
  <c r="H27" i="8"/>
  <c r="H35" i="8"/>
  <c r="H19" i="8"/>
  <c r="H15" i="8"/>
  <c r="H11" i="8"/>
  <c r="H7" i="8"/>
  <c r="H18" i="8"/>
  <c r="H14" i="8"/>
  <c r="H10" i="8"/>
  <c r="H17" i="8"/>
  <c r="H13" i="8"/>
  <c r="H5" i="8"/>
  <c r="H16" i="8"/>
  <c r="H22" i="8"/>
  <c r="H6" i="8"/>
  <c r="H21" i="8"/>
  <c r="H9" i="8"/>
  <c r="H20" i="8"/>
  <c r="H12" i="8"/>
  <c r="H8" i="8"/>
  <c r="H131" i="7"/>
  <c r="H127" i="7"/>
  <c r="H123" i="7"/>
  <c r="H119" i="7"/>
  <c r="H115" i="7"/>
  <c r="H129" i="7"/>
  <c r="H121" i="7"/>
  <c r="H128" i="7"/>
  <c r="H124" i="7"/>
  <c r="H116" i="7"/>
  <c r="H130" i="7"/>
  <c r="H126" i="7"/>
  <c r="H122" i="7"/>
  <c r="H118" i="7"/>
  <c r="H125" i="7"/>
  <c r="H117" i="7"/>
  <c r="H132" i="7"/>
  <c r="H120" i="7"/>
  <c r="H107" i="7"/>
  <c r="H103" i="7"/>
  <c r="H99" i="7"/>
  <c r="H95" i="7"/>
  <c r="H109" i="7"/>
  <c r="H101" i="7"/>
  <c r="H93" i="7"/>
  <c r="H108" i="7"/>
  <c r="H100" i="7"/>
  <c r="H110" i="7"/>
  <c r="H106" i="7"/>
  <c r="H102" i="7"/>
  <c r="H98" i="7"/>
  <c r="H94" i="7"/>
  <c r="H105" i="7"/>
  <c r="H97" i="7"/>
  <c r="H104" i="7"/>
  <c r="H96" i="7"/>
  <c r="G90" i="7"/>
  <c r="E90" i="7"/>
  <c r="D90" i="7"/>
  <c r="C90" i="7"/>
  <c r="B90" i="7"/>
  <c r="G67" i="7"/>
  <c r="E67" i="7"/>
  <c r="D67" i="7"/>
  <c r="C67" i="7"/>
  <c r="B67" i="7"/>
  <c r="G44" i="7"/>
  <c r="E44" i="7"/>
  <c r="D44" i="7"/>
  <c r="C44" i="7"/>
  <c r="B44" i="7"/>
  <c r="G23" i="7"/>
  <c r="E23" i="7"/>
  <c r="D23" i="7"/>
  <c r="C23" i="7"/>
  <c r="B23" i="7"/>
  <c r="AS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AS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AS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S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H65" i="8" l="1"/>
  <c r="H109" i="8"/>
  <c r="H130" i="8"/>
  <c r="H88" i="8"/>
  <c r="H44" i="8"/>
  <c r="H23" i="8"/>
  <c r="H133" i="7"/>
  <c r="H111" i="7"/>
  <c r="H88" i="7"/>
  <c r="H84" i="7"/>
  <c r="H80" i="7"/>
  <c r="H76" i="7"/>
  <c r="H72" i="7"/>
  <c r="H79" i="7"/>
  <c r="H78" i="7"/>
  <c r="H74" i="7"/>
  <c r="H87" i="7"/>
  <c r="H86" i="7"/>
  <c r="H89" i="7"/>
  <c r="H85" i="7"/>
  <c r="H81" i="7"/>
  <c r="H77" i="7"/>
  <c r="H73" i="7"/>
  <c r="H83" i="7"/>
  <c r="H75" i="7"/>
  <c r="H82" i="7"/>
  <c r="H63" i="7"/>
  <c r="H66" i="7"/>
  <c r="H62" i="7"/>
  <c r="H58" i="7"/>
  <c r="H54" i="7"/>
  <c r="H50" i="7"/>
  <c r="H65" i="7"/>
  <c r="H61" i="7"/>
  <c r="H57" i="7"/>
  <c r="H53" i="7"/>
  <c r="H49" i="7"/>
  <c r="H64" i="7"/>
  <c r="H60" i="7"/>
  <c r="H56" i="7"/>
  <c r="H52" i="7"/>
  <c r="H59" i="7"/>
  <c r="H55" i="7"/>
  <c r="H51" i="7"/>
  <c r="H42" i="7"/>
  <c r="H38" i="7"/>
  <c r="H34" i="7"/>
  <c r="H30" i="7"/>
  <c r="H26" i="7"/>
  <c r="H36" i="7"/>
  <c r="H28" i="7"/>
  <c r="H39" i="7"/>
  <c r="H31" i="7"/>
  <c r="H41" i="7"/>
  <c r="H37" i="7"/>
  <c r="H33" i="7"/>
  <c r="H29" i="7"/>
  <c r="H40" i="7"/>
  <c r="H32" i="7"/>
  <c r="H43" i="7"/>
  <c r="H35" i="7"/>
  <c r="H27" i="7"/>
  <c r="H19" i="7"/>
  <c r="H15" i="7"/>
  <c r="H11" i="7"/>
  <c r="H7" i="7"/>
  <c r="H22" i="7"/>
  <c r="H14" i="7"/>
  <c r="H10" i="7"/>
  <c r="H6" i="7"/>
  <c r="H16" i="7"/>
  <c r="H18" i="7"/>
  <c r="H21" i="7"/>
  <c r="H17" i="7"/>
  <c r="H13" i="7"/>
  <c r="H9" i="7"/>
  <c r="H5" i="7"/>
  <c r="H20" i="7"/>
  <c r="H12" i="7"/>
  <c r="H8" i="7"/>
  <c r="AT85" i="5"/>
  <c r="AT81" i="5"/>
  <c r="AT77" i="5"/>
  <c r="AT73" i="5"/>
  <c r="AT69" i="5"/>
  <c r="AT83" i="5"/>
  <c r="AT75" i="5"/>
  <c r="AT86" i="5"/>
  <c r="AT74" i="5"/>
  <c r="AT84" i="5"/>
  <c r="AT80" i="5"/>
  <c r="AT76" i="5"/>
  <c r="AT72" i="5"/>
  <c r="AT79" i="5"/>
  <c r="AT71" i="5"/>
  <c r="AT82" i="5"/>
  <c r="AT78" i="5"/>
  <c r="AT70" i="5"/>
  <c r="AT62" i="5"/>
  <c r="AT58" i="5"/>
  <c r="AT54" i="5"/>
  <c r="AT50" i="5"/>
  <c r="AT59" i="5"/>
  <c r="AT51" i="5"/>
  <c r="AT65" i="5"/>
  <c r="AT61" i="5"/>
  <c r="AT57" i="5"/>
  <c r="AT53" i="5"/>
  <c r="AT49" i="5"/>
  <c r="AT64" i="5"/>
  <c r="AT60" i="5"/>
  <c r="AT56" i="5"/>
  <c r="AT52" i="5"/>
  <c r="AT48" i="5"/>
  <c r="AT63" i="5"/>
  <c r="AT55" i="5"/>
  <c r="AT42" i="5"/>
  <c r="AT38" i="5"/>
  <c r="AT34" i="5"/>
  <c r="AT30" i="5"/>
  <c r="AT26" i="5"/>
  <c r="AT33" i="5"/>
  <c r="AT39" i="5"/>
  <c r="AT41" i="5"/>
  <c r="AT37" i="5"/>
  <c r="AT29" i="5"/>
  <c r="AT43" i="5"/>
  <c r="AT31" i="5"/>
  <c r="AT40" i="5"/>
  <c r="AT36" i="5"/>
  <c r="AT32" i="5"/>
  <c r="AT28" i="5"/>
  <c r="AT35" i="5"/>
  <c r="AT27" i="5"/>
  <c r="AT19" i="5"/>
  <c r="AT15" i="5"/>
  <c r="AT11" i="5"/>
  <c r="AT7" i="5"/>
  <c r="AT18" i="5"/>
  <c r="AT10" i="5"/>
  <c r="AT17" i="5"/>
  <c r="AT9" i="5"/>
  <c r="AT16" i="5"/>
  <c r="AT22" i="5"/>
  <c r="AT14" i="5"/>
  <c r="AT6" i="5"/>
  <c r="AT21" i="5"/>
  <c r="AT13" i="5"/>
  <c r="AT5" i="5"/>
  <c r="AT20" i="5"/>
  <c r="AT12" i="5"/>
  <c r="AT8" i="5"/>
  <c r="AP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AP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P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R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R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G84" i="2"/>
  <c r="E84" i="2"/>
  <c r="D84" i="2"/>
  <c r="C84" i="2"/>
  <c r="B84" i="2"/>
  <c r="G211" i="2"/>
  <c r="E211" i="2"/>
  <c r="D211" i="2"/>
  <c r="C211" i="2"/>
  <c r="B211" i="2"/>
  <c r="G190" i="2"/>
  <c r="E190" i="2"/>
  <c r="D190" i="2"/>
  <c r="C190" i="2"/>
  <c r="B190" i="2"/>
  <c r="G169" i="2"/>
  <c r="E169" i="2"/>
  <c r="D169" i="2"/>
  <c r="C169" i="2"/>
  <c r="B169" i="2"/>
  <c r="G148" i="2"/>
  <c r="E148" i="2"/>
  <c r="D148" i="2"/>
  <c r="B148" i="2"/>
  <c r="G127" i="2"/>
  <c r="E127" i="2"/>
  <c r="D127" i="2"/>
  <c r="C127" i="2"/>
  <c r="B127" i="2"/>
  <c r="G106" i="2"/>
  <c r="E106" i="2"/>
  <c r="D106" i="2"/>
  <c r="C106" i="2"/>
  <c r="B106" i="2"/>
  <c r="E20" i="2"/>
  <c r="D20" i="2"/>
  <c r="C20" i="2"/>
  <c r="E21" i="2"/>
  <c r="D21" i="2"/>
  <c r="C21" i="2"/>
  <c r="B21" i="2"/>
  <c r="B20" i="2"/>
  <c r="G43" i="2"/>
  <c r="E43" i="2"/>
  <c r="D43" i="2"/>
  <c r="C43" i="2"/>
  <c r="B43" i="2"/>
  <c r="H90" i="7" l="1"/>
  <c r="H67" i="7"/>
  <c r="H44" i="7"/>
  <c r="H23" i="7"/>
  <c r="AT87" i="5"/>
  <c r="AT66" i="5"/>
  <c r="AT44" i="5"/>
  <c r="AT23" i="5"/>
  <c r="AQ62" i="4"/>
  <c r="AQ58" i="4"/>
  <c r="AQ54" i="4"/>
  <c r="AQ50" i="4"/>
  <c r="AQ46" i="4"/>
  <c r="AQ61" i="4"/>
  <c r="AQ57" i="4"/>
  <c r="AQ53" i="4"/>
  <c r="AQ49" i="4"/>
  <c r="AQ60" i="4"/>
  <c r="AQ56" i="4"/>
  <c r="AQ52" i="4"/>
  <c r="AQ48" i="4"/>
  <c r="AQ63" i="4"/>
  <c r="AQ59" i="4"/>
  <c r="AQ55" i="4"/>
  <c r="AQ51" i="4"/>
  <c r="AQ47" i="4"/>
  <c r="AQ41" i="4"/>
  <c r="AQ37" i="4"/>
  <c r="AQ33" i="4"/>
  <c r="AQ29" i="4"/>
  <c r="AQ25" i="4"/>
  <c r="AQ40" i="4"/>
  <c r="AQ36" i="4"/>
  <c r="AQ32" i="4"/>
  <c r="AQ28" i="4"/>
  <c r="AQ39" i="4"/>
  <c r="AQ35" i="4"/>
  <c r="AQ31" i="4"/>
  <c r="AQ27" i="4"/>
  <c r="AQ42" i="4"/>
  <c r="AQ38" i="4"/>
  <c r="AQ34" i="4"/>
  <c r="AQ30" i="4"/>
  <c r="AQ26" i="4"/>
  <c r="AQ19" i="4"/>
  <c r="AQ15" i="4"/>
  <c r="AQ11" i="4"/>
  <c r="AQ7" i="4"/>
  <c r="AQ21" i="4"/>
  <c r="AQ9" i="4"/>
  <c r="AQ16" i="4"/>
  <c r="AQ8" i="4"/>
  <c r="AQ4" i="4"/>
  <c r="AQ18" i="4"/>
  <c r="AQ14" i="4"/>
  <c r="AQ10" i="4"/>
  <c r="AQ6" i="4"/>
  <c r="AQ17" i="4"/>
  <c r="AQ13" i="4"/>
  <c r="AQ5" i="4"/>
  <c r="AQ20" i="4"/>
  <c r="AQ12" i="4"/>
  <c r="AS40" i="3"/>
  <c r="AS36" i="3"/>
  <c r="AS32" i="3"/>
  <c r="AS28" i="3"/>
  <c r="AS39" i="3"/>
  <c r="AS35" i="3"/>
  <c r="AS31" i="3"/>
  <c r="AS27" i="3"/>
  <c r="AS37" i="3"/>
  <c r="AS33" i="3"/>
  <c r="AS43" i="3"/>
  <c r="AS42" i="3"/>
  <c r="AS38" i="3"/>
  <c r="AS34" i="3"/>
  <c r="AS30" i="3"/>
  <c r="AS26" i="3"/>
  <c r="AS41" i="3"/>
  <c r="AS29" i="3"/>
  <c r="AS21" i="3"/>
  <c r="AS17" i="3"/>
  <c r="AS13" i="3"/>
  <c r="AS9" i="3"/>
  <c r="AS5" i="3"/>
  <c r="AS20" i="3"/>
  <c r="AS16" i="3"/>
  <c r="AS12" i="3"/>
  <c r="AS8" i="3"/>
  <c r="AS19" i="3"/>
  <c r="AS15" i="3"/>
  <c r="AS11" i="3"/>
  <c r="AS7" i="3"/>
  <c r="AS18" i="3"/>
  <c r="AS14" i="3"/>
  <c r="AS10" i="3"/>
  <c r="AS6" i="3"/>
  <c r="AS22" i="3"/>
  <c r="H207" i="2"/>
  <c r="H203" i="2"/>
  <c r="H199" i="2"/>
  <c r="H195" i="2"/>
  <c r="H208" i="2"/>
  <c r="H200" i="2"/>
  <c r="H210" i="2"/>
  <c r="H206" i="2"/>
  <c r="H202" i="2"/>
  <c r="H198" i="2"/>
  <c r="H194" i="2"/>
  <c r="H209" i="2"/>
  <c r="H205" i="2"/>
  <c r="H201" i="2"/>
  <c r="H197" i="2"/>
  <c r="H193" i="2"/>
  <c r="H204" i="2"/>
  <c r="H196" i="2"/>
  <c r="H189" i="2"/>
  <c r="H185" i="2"/>
  <c r="H181" i="2"/>
  <c r="H177" i="2"/>
  <c r="H173" i="2"/>
  <c r="H188" i="2"/>
  <c r="H184" i="2"/>
  <c r="H180" i="2"/>
  <c r="H176" i="2"/>
  <c r="H172" i="2"/>
  <c r="H187" i="2"/>
  <c r="H183" i="2"/>
  <c r="H179" i="2"/>
  <c r="H175" i="2"/>
  <c r="H182" i="2"/>
  <c r="H174" i="2"/>
  <c r="H186" i="2"/>
  <c r="H178" i="2"/>
  <c r="H167" i="2"/>
  <c r="H163" i="2"/>
  <c r="H159" i="2"/>
  <c r="H155" i="2"/>
  <c r="H151" i="2"/>
  <c r="H166" i="2"/>
  <c r="H162" i="2"/>
  <c r="H158" i="2"/>
  <c r="H154" i="2"/>
  <c r="H161" i="2"/>
  <c r="H157" i="2"/>
  <c r="H153" i="2"/>
  <c r="H168" i="2"/>
  <c r="H160" i="2"/>
  <c r="H152" i="2"/>
  <c r="H165" i="2"/>
  <c r="H164" i="2"/>
  <c r="H156" i="2"/>
  <c r="H145" i="2"/>
  <c r="H141" i="2"/>
  <c r="H137" i="2"/>
  <c r="H133" i="2"/>
  <c r="H144" i="2"/>
  <c r="H140" i="2"/>
  <c r="H136" i="2"/>
  <c r="H132" i="2"/>
  <c r="H143" i="2"/>
  <c r="H135" i="2"/>
  <c r="H131" i="2"/>
  <c r="H138" i="2"/>
  <c r="H147" i="2"/>
  <c r="H146" i="2"/>
  <c r="H134" i="2"/>
  <c r="H139" i="2"/>
  <c r="H142" i="2"/>
  <c r="H130" i="2"/>
  <c r="H42" i="2"/>
  <c r="H41" i="2"/>
  <c r="H37" i="2"/>
  <c r="H33" i="2"/>
  <c r="H29" i="2"/>
  <c r="H25" i="2"/>
  <c r="H39" i="2"/>
  <c r="H31" i="2"/>
  <c r="H38" i="2"/>
  <c r="H26" i="2"/>
  <c r="H40" i="2"/>
  <c r="H36" i="2"/>
  <c r="H32" i="2"/>
  <c r="H28" i="2"/>
  <c r="H35" i="2"/>
  <c r="H27" i="2"/>
  <c r="H34" i="2"/>
  <c r="H30" i="2"/>
  <c r="H103" i="2"/>
  <c r="H99" i="2"/>
  <c r="H95" i="2"/>
  <c r="H91" i="2"/>
  <c r="H98" i="2"/>
  <c r="H105" i="2"/>
  <c r="H101" i="2"/>
  <c r="H97" i="2"/>
  <c r="H93" i="2"/>
  <c r="H89" i="2"/>
  <c r="H104" i="2"/>
  <c r="H100" i="2"/>
  <c r="H96" i="2"/>
  <c r="H92" i="2"/>
  <c r="H88" i="2"/>
  <c r="H102" i="2"/>
  <c r="H94" i="2"/>
  <c r="H90" i="2"/>
  <c r="H125" i="2"/>
  <c r="H121" i="2"/>
  <c r="H117" i="2"/>
  <c r="H113" i="2"/>
  <c r="H109" i="2"/>
  <c r="H126" i="2"/>
  <c r="H122" i="2"/>
  <c r="H118" i="2"/>
  <c r="H114" i="2"/>
  <c r="H110" i="2"/>
  <c r="H124" i="2"/>
  <c r="H120" i="2"/>
  <c r="H116" i="2"/>
  <c r="H112" i="2"/>
  <c r="H123" i="2"/>
  <c r="H119" i="2"/>
  <c r="H115" i="2"/>
  <c r="H111" i="2"/>
  <c r="AQ64" i="4" l="1"/>
  <c r="AQ43" i="4"/>
  <c r="AQ22" i="4"/>
  <c r="AS44" i="3"/>
  <c r="AS23" i="3"/>
  <c r="H211" i="2"/>
  <c r="H190" i="2"/>
  <c r="H169" i="2"/>
  <c r="H148" i="2"/>
  <c r="H106" i="2"/>
  <c r="H43" i="2"/>
  <c r="H127" i="2"/>
  <c r="G83" i="2"/>
  <c r="E83" i="2"/>
  <c r="D83" i="2"/>
  <c r="C83" i="2"/>
  <c r="B83" i="2"/>
  <c r="G82" i="2"/>
  <c r="E82" i="2"/>
  <c r="D82" i="2"/>
  <c r="C82" i="2"/>
  <c r="B82" i="2"/>
  <c r="G81" i="2"/>
  <c r="E81" i="2"/>
  <c r="D81" i="2"/>
  <c r="C81" i="2"/>
  <c r="B81" i="2"/>
  <c r="G80" i="2"/>
  <c r="E80" i="2"/>
  <c r="D80" i="2"/>
  <c r="C80" i="2"/>
  <c r="B80" i="2"/>
  <c r="G79" i="2"/>
  <c r="E79" i="2"/>
  <c r="D79" i="2"/>
  <c r="C79" i="2"/>
  <c r="B79" i="2"/>
  <c r="G78" i="2"/>
  <c r="E78" i="2"/>
  <c r="D78" i="2"/>
  <c r="C78" i="2"/>
  <c r="B78" i="2"/>
  <c r="G77" i="2"/>
  <c r="E77" i="2"/>
  <c r="D77" i="2"/>
  <c r="C77" i="2"/>
  <c r="B77" i="2"/>
  <c r="G76" i="2"/>
  <c r="E76" i="2"/>
  <c r="D76" i="2"/>
  <c r="C76" i="2"/>
  <c r="B76" i="2"/>
  <c r="G75" i="2"/>
  <c r="E75" i="2"/>
  <c r="D75" i="2"/>
  <c r="C75" i="2"/>
  <c r="B75" i="2"/>
  <c r="G74" i="2"/>
  <c r="E74" i="2"/>
  <c r="D74" i="2"/>
  <c r="C74" i="2"/>
  <c r="B74" i="2"/>
  <c r="G73" i="2"/>
  <c r="E73" i="2"/>
  <c r="D73" i="2"/>
  <c r="C73" i="2"/>
  <c r="B73" i="2"/>
  <c r="G72" i="2"/>
  <c r="E72" i="2"/>
  <c r="D72" i="2"/>
  <c r="C72" i="2"/>
  <c r="B72" i="2"/>
  <c r="G71" i="2"/>
  <c r="E71" i="2"/>
  <c r="D71" i="2"/>
  <c r="C71" i="2"/>
  <c r="B71" i="2"/>
  <c r="G70" i="2"/>
  <c r="E70" i="2"/>
  <c r="D70" i="2"/>
  <c r="C70" i="2"/>
  <c r="B70" i="2"/>
  <c r="G69" i="2"/>
  <c r="E69" i="2"/>
  <c r="D69" i="2"/>
  <c r="C69" i="2"/>
  <c r="B69" i="2"/>
  <c r="G68" i="2"/>
  <c r="E68" i="2"/>
  <c r="D68" i="2"/>
  <c r="C68" i="2"/>
  <c r="B68" i="2"/>
  <c r="G67" i="2"/>
  <c r="E67" i="2"/>
  <c r="D67" i="2"/>
  <c r="C67" i="2"/>
  <c r="B67" i="2"/>
  <c r="C85" i="2" l="1"/>
  <c r="D85" i="2"/>
  <c r="E85" i="2"/>
  <c r="B85" i="2"/>
  <c r="G85" i="2"/>
  <c r="H84" i="2" s="1"/>
  <c r="H68" i="2" l="1"/>
  <c r="H71" i="2"/>
  <c r="H74" i="2"/>
  <c r="H73" i="2"/>
  <c r="H80" i="2"/>
  <c r="H83" i="2"/>
  <c r="H67" i="2"/>
  <c r="H70" i="2"/>
  <c r="H69" i="2"/>
  <c r="H76" i="2"/>
  <c r="H79" i="2"/>
  <c r="H82" i="2"/>
  <c r="H81" i="2"/>
  <c r="H72" i="2"/>
  <c r="H75" i="2"/>
  <c r="H78" i="2"/>
  <c r="H77" i="2"/>
  <c r="H85" i="2" l="1"/>
  <c r="G64" i="2"/>
  <c r="G21" i="1"/>
  <c r="G23" i="1" s="1"/>
  <c r="H18" i="1" l="1"/>
  <c r="H17" i="1"/>
  <c r="H9" i="1"/>
  <c r="H8" i="1"/>
  <c r="H15" i="1"/>
  <c r="H13" i="1"/>
  <c r="H4" i="1"/>
  <c r="H16" i="1"/>
  <c r="H7" i="1"/>
  <c r="H5" i="1"/>
  <c r="H12" i="1"/>
  <c r="H19" i="1"/>
  <c r="H3" i="1"/>
  <c r="H14" i="1"/>
  <c r="H6" i="1"/>
  <c r="H22" i="1"/>
  <c r="H11" i="1"/>
  <c r="H10" i="1"/>
  <c r="H60" i="2"/>
  <c r="H56" i="2"/>
  <c r="H52" i="2"/>
  <c r="H48" i="2"/>
  <c r="H63" i="2"/>
  <c r="H59" i="2"/>
  <c r="H55" i="2"/>
  <c r="H51" i="2"/>
  <c r="H47" i="2"/>
  <c r="H62" i="2"/>
  <c r="H58" i="2"/>
  <c r="H54" i="2"/>
  <c r="H50" i="2"/>
  <c r="H46" i="2"/>
  <c r="H61" i="2"/>
  <c r="H57" i="2"/>
  <c r="H53" i="2"/>
  <c r="H49" i="2"/>
  <c r="G22" i="2"/>
  <c r="E64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1" i="1"/>
  <c r="E23" i="1" s="1"/>
  <c r="H64" i="2" l="1"/>
  <c r="H9" i="2"/>
  <c r="H20" i="2"/>
  <c r="H16" i="2"/>
  <c r="H12" i="2"/>
  <c r="H8" i="2"/>
  <c r="H4" i="2"/>
  <c r="H18" i="2"/>
  <c r="H14" i="2"/>
  <c r="H10" i="2"/>
  <c r="H6" i="2"/>
  <c r="H21" i="2"/>
  <c r="H17" i="2"/>
  <c r="H13" i="2"/>
  <c r="H5" i="2"/>
  <c r="H19" i="2"/>
  <c r="H15" i="2"/>
  <c r="H11" i="2"/>
  <c r="H7" i="2"/>
  <c r="E22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H22" i="2" l="1"/>
  <c r="D22" i="2"/>
  <c r="B22" i="2"/>
  <c r="C22" i="2"/>
  <c r="D64" i="2"/>
  <c r="D21" i="1"/>
  <c r="D23" i="1" s="1"/>
  <c r="C64" i="2" l="1"/>
  <c r="C21" i="1"/>
  <c r="C23" i="1" s="1"/>
  <c r="B232" i="2" l="1"/>
  <c r="B21" i="1"/>
  <c r="B23" i="1" s="1"/>
  <c r="B64" i="2" l="1"/>
</calcChain>
</file>

<file path=xl/sharedStrings.xml><?xml version="1.0" encoding="utf-8"?>
<sst xmlns="http://schemas.openxmlformats.org/spreadsheetml/2006/main" count="808" uniqueCount="52">
  <si>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</si>
  <si>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</si>
  <si>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</si>
  <si>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</si>
  <si>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</si>
  <si>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</si>
  <si>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</si>
  <si>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</si>
  <si>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</si>
  <si>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</si>
  <si>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</si>
  <si>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</si>
  <si>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</si>
  <si>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</si>
  <si>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</si>
  <si>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</si>
  <si>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Atvinnulausir eftir atvinnugreinum, kyni og aldri</t>
  </si>
  <si>
    <t>Suðurnes</t>
  </si>
  <si>
    <t xml:space="preserve"> </t>
  </si>
  <si>
    <t>ÍSAT 2008</t>
  </si>
  <si>
    <t>Óvíst/ekki á vinnumarkaði</t>
  </si>
  <si>
    <t>16-29 ára</t>
  </si>
  <si>
    <t>30-49 ára</t>
  </si>
  <si>
    <t>50 ára og eldri</t>
  </si>
  <si>
    <t>Samtals; gildar upplýsingar</t>
  </si>
  <si>
    <t>Heildarfjöldi</t>
  </si>
  <si>
    <t>Atvinnulausir eftir atvinnugreinum (almenna) ferðatengd frá 2016</t>
  </si>
  <si>
    <t>01.Landbúnaður</t>
  </si>
  <si>
    <t>02 Fiskveiðar/-eldi/-vinnsla</t>
  </si>
  <si>
    <t>03 Iðnaður</t>
  </si>
  <si>
    <t>04 Sorp og veitur</t>
  </si>
  <si>
    <t>05 Byggingariðnaður</t>
  </si>
  <si>
    <t>06 Verslun og vöruflutn</t>
  </si>
  <si>
    <t>07 Farþegaflutningar með flugi</t>
  </si>
  <si>
    <t>08 Gistiþjónusta</t>
  </si>
  <si>
    <t>09 Veitingaþjónusta</t>
  </si>
  <si>
    <t>10 Ferðaþjónusta ýmis</t>
  </si>
  <si>
    <t>11 Upplýsingatækni og útgáfa</t>
  </si>
  <si>
    <t>12 Fjármál og tryggingar</t>
  </si>
  <si>
    <t>13 Fasteignasala og -leiga</t>
  </si>
  <si>
    <t>14 Sérfræðiþjónusta</t>
  </si>
  <si>
    <t>15 Ýmis þjónustustarfsemi</t>
  </si>
  <si>
    <t>16 Opinber þjónusta, fræðsla, heilbr. og fél.þjón</t>
  </si>
  <si>
    <t>17 Listir,söfn,tómst,félög,persl.þjónusta ofl</t>
  </si>
  <si>
    <t>99 Óvíst</t>
  </si>
  <si>
    <t>1.Landbúnaður</t>
  </si>
  <si>
    <t>Atvinnulausir eftir atvinnugreinum ferðatengd og búsetu</t>
  </si>
  <si>
    <t>Atvinnulausir eftir atvinnugreinum ferðatengd og kyni</t>
  </si>
  <si>
    <t>Atvinnulausir eftir atvinnugreinum ferðatengd og aldri</t>
  </si>
  <si>
    <t>Atvinnulausir eftir atvinnugreinum ferðatengd, búsetu og kyni</t>
  </si>
  <si>
    <t>Atvinnulausir eftir atvinnugreinum ferðatengd, búsetu og aldri</t>
  </si>
  <si>
    <t>Hlutf. Skipting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</si>
</sst>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CFDFD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5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6" fillId="0" borderId="0"/>
    <xf numFmtId="0" fontId="17" fillId="0" borderId="0"/>
    <xf numFmtId="0" fontId="18" fillId="0" borderId="0"/>
  </cellStyleXfs>
  <cellXfs count="59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0" fillId="0" borderId="0" xfId="0" applyFont="1"/>
    <xf numFmtId="0" fontId="21" fillId="0" borderId="0" xfId="0" applyFont="1" applyBorder="1"/>
    <xf numFmtId="3" fontId="21" fillId="0" borderId="0" xfId="0" applyNumberFormat="1" applyFont="1" applyBorder="1"/>
    <xf numFmtId="3" fontId="22" fillId="0" borderId="0" xfId="130" applyNumberFormat="1" applyFont="1" applyFill="1" applyBorder="1" applyAlignment="1">
      <alignment horizontal="right" vertical="center"/>
    </xf>
    <xf numFmtId="3" fontId="21" fillId="0" borderId="0" xfId="0" applyNumberFormat="1" applyFont="1"/>
    <xf numFmtId="0" fontId="21" fillId="0" borderId="1" xfId="0" applyFont="1" applyBorder="1"/>
    <xf numFmtId="3" fontId="21" fillId="0" borderId="1" xfId="0" applyNumberFormat="1" applyFont="1" applyBorder="1"/>
    <xf numFmtId="0" fontId="23" fillId="0" borderId="0" xfId="0" applyFont="1"/>
    <xf numFmtId="0" fontId="24" fillId="0" borderId="0" xfId="0" applyFont="1"/>
    <xf numFmtId="17" fontId="24" fillId="0" borderId="0" xfId="0" applyNumberFormat="1" applyFont="1"/>
    <xf numFmtId="0" fontId="25" fillId="0" borderId="0" xfId="0" applyFont="1"/>
    <xf numFmtId="0" fontId="4" fillId="0" borderId="0" xfId="0" applyFont="1" applyBorder="1"/>
    <xf numFmtId="3" fontId="4" fillId="0" borderId="0" xfId="0" applyNumberFormat="1" applyFont="1"/>
    <xf numFmtId="3" fontId="4" fillId="0" borderId="0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23" fillId="0" borderId="0" xfId="0" applyFont="1" applyAlignment="1">
      <alignment horizontal="right" wrapText="1"/>
    </xf>
    <xf numFmtId="9" fontId="26" fillId="0" borderId="0" xfId="298" applyFont="1"/>
    <xf numFmtId="9" fontId="26" fillId="0" borderId="0" xfId="298" applyFont="1" applyBorder="1"/>
    <xf numFmtId="0" fontId="26" fillId="0" borderId="0" xfId="0" applyFont="1"/>
    <xf numFmtId="0" fontId="26" fillId="0" borderId="0" xfId="0" applyFont="1" applyBorder="1"/>
    <xf numFmtId="3" fontId="20" fillId="0" borderId="1" xfId="0" applyNumberFormat="1" applyFont="1" applyBorder="1"/>
    <xf numFmtId="0" fontId="27" fillId="0" borderId="1" xfId="0" applyFont="1" applyBorder="1" applyAlignment="1"/>
    <xf numFmtId="3" fontId="28" fillId="0" borderId="1" xfId="130" applyNumberFormat="1" applyFont="1" applyFill="1" applyBorder="1" applyAlignment="1">
      <alignment horizontal="right"/>
    </xf>
    <xf numFmtId="0" fontId="21" fillId="0" borderId="0" xfId="0" applyFont="1" applyAlignment="1"/>
    <xf numFmtId="164" fontId="21" fillId="0" borderId="0" xfId="298" applyNumberFormat="1" applyFont="1"/>
    <xf numFmtId="0" fontId="21" fillId="0" borderId="3" xfId="0" applyFont="1" applyBorder="1"/>
    <xf numFmtId="3" fontId="21" fillId="0" borderId="3" xfId="0" applyNumberFormat="1" applyFont="1" applyBorder="1" applyAlignment="1">
      <alignment horizontal="right"/>
    </xf>
    <xf numFmtId="9" fontId="26" fillId="0" borderId="3" xfId="298" applyFont="1" applyBorder="1"/>
    <xf numFmtId="3" fontId="21" fillId="0" borderId="3" xfId="0" applyNumberFormat="1" applyFont="1" applyBorder="1"/>
    <xf numFmtId="0" fontId="21" fillId="0" borderId="4" xfId="0" applyFont="1" applyBorder="1"/>
    <xf numFmtId="3" fontId="21" fillId="0" borderId="4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0" fontId="29" fillId="0" borderId="3" xfId="0" applyFont="1" applyBorder="1"/>
    <xf numFmtId="3" fontId="29" fillId="0" borderId="3" xfId="0" applyNumberFormat="1" applyFont="1" applyBorder="1"/>
    <xf numFmtId="9" fontId="4" fillId="0" borderId="3" xfId="0" applyNumberFormat="1" applyFont="1" applyBorder="1"/>
    <xf numFmtId="1" fontId="21" fillId="0" borderId="0" xfId="0" applyNumberFormat="1" applyFont="1"/>
    <xf numFmtId="1" fontId="20" fillId="0" borderId="0" xfId="0" applyNumberFormat="1" applyFont="1" applyAlignment="1">
      <alignment horizontal="right"/>
    </xf>
    <xf numFmtId="1" fontId="30" fillId="3" borderId="5" xfId="0" applyNumberFormat="1" applyFont="1" applyFill="1" applyBorder="1" applyAlignment="1">
      <alignment horizontal="right"/>
    </xf>
    <xf numFmtId="1" fontId="21" fillId="0" borderId="0" xfId="0" applyNumberFormat="1" applyFont="1" applyBorder="1"/>
    <xf numFmtId="1" fontId="21" fillId="0" borderId="1" xfId="0" applyNumberFormat="1" applyFont="1" applyBorder="1"/>
    <xf numFmtId="164" fontId="26" fillId="0" borderId="0" xfId="298" applyNumberFormat="1" applyFont="1"/>
    <xf numFmtId="164" fontId="26" fillId="0" borderId="3" xfId="298" applyNumberFormat="1" applyFont="1" applyBorder="1"/>
    <xf numFmtId="1" fontId="24" fillId="0" borderId="0" xfId="0" applyNumberFormat="1" applyFont="1"/>
    <xf numFmtId="1" fontId="4" fillId="0" borderId="0" xfId="0" applyNumberFormat="1" applyFont="1" applyBorder="1"/>
    <xf numFmtId="9" fontId="4" fillId="0" borderId="3" xfId="298" applyFont="1" applyBorder="1"/>
    <xf numFmtId="164" fontId="26" fillId="0" borderId="1" xfId="298" applyNumberFormat="1" applyFont="1" applyBorder="1"/>
    <xf numFmtId="1" fontId="4" fillId="0" borderId="3" xfId="0" applyNumberFormat="1" applyFont="1" applyBorder="1"/>
    <xf numFmtId="1" fontId="4" fillId="0" borderId="1" xfId="0" applyNumberFormat="1" applyFont="1" applyBorder="1"/>
    <xf numFmtId="164" fontId="26" fillId="0" borderId="0" xfId="298" applyNumberFormat="1" applyFont="1" applyBorder="1"/>
    <xf numFmtId="9" fontId="26" fillId="0" borderId="1" xfId="298" applyFont="1" applyBorder="1"/>
    <xf numFmtId="9" fontId="26" fillId="0" borderId="6" xfId="298" applyFont="1" applyBorder="1"/>
  </cellXfs>
  <cellStyles count="305">
    <cellStyle name="Normal" xfId="0" builtinId="0"/>
    <cellStyle name="Normal 10" xfId="1" xr:uid="{00000000-0005-0000-0000-000001000000}"/>
    <cellStyle name="Normal 10 2" xfId="2" xr:uid="{00000000-0005-0000-0000-000002000000}"/>
    <cellStyle name="Normal 10 3" xfId="3" xr:uid="{00000000-0005-0000-0000-000003000000}"/>
    <cellStyle name="Normal 10 4" xfId="4" xr:uid="{00000000-0005-0000-0000-000004000000}"/>
    <cellStyle name="Normal 11" xfId="5" xr:uid="{00000000-0005-0000-0000-000005000000}"/>
    <cellStyle name="Normal 11 2" xfId="6" xr:uid="{00000000-0005-0000-0000-000006000000}"/>
    <cellStyle name="Normal 11 3" xfId="7" xr:uid="{00000000-0005-0000-0000-000007000000}"/>
    <cellStyle name="Normal 11 4" xfId="8" xr:uid="{00000000-0005-0000-0000-000008000000}"/>
    <cellStyle name="Normal 12" xfId="9" xr:uid="{00000000-0005-0000-0000-000009000000}"/>
    <cellStyle name="Normal 12 2" xfId="10" xr:uid="{00000000-0005-0000-0000-00000A000000}"/>
    <cellStyle name="Normal 12 3" xfId="11" xr:uid="{00000000-0005-0000-0000-00000B000000}"/>
    <cellStyle name="Normal 12 4" xfId="12" xr:uid="{00000000-0005-0000-0000-00000C000000}"/>
    <cellStyle name="Normal 13" xfId="13" xr:uid="{00000000-0005-0000-0000-00000D000000}"/>
    <cellStyle name="Normal 13 2" xfId="14" xr:uid="{00000000-0005-0000-0000-00000E000000}"/>
    <cellStyle name="Normal 13 3" xfId="15" xr:uid="{00000000-0005-0000-0000-00000F000000}"/>
    <cellStyle name="Normal 13 4" xfId="16" xr:uid="{00000000-0005-0000-0000-000010000000}"/>
    <cellStyle name="Normal 14" xfId="17" xr:uid="{00000000-0005-0000-0000-000011000000}"/>
    <cellStyle name="Normal 14 2" xfId="18" xr:uid="{00000000-0005-0000-0000-000012000000}"/>
    <cellStyle name="Normal 14 3" xfId="19" xr:uid="{00000000-0005-0000-0000-000013000000}"/>
    <cellStyle name="Normal 14 4" xfId="20" xr:uid="{00000000-0005-0000-0000-000014000000}"/>
    <cellStyle name="Normal 15" xfId="21" xr:uid="{00000000-0005-0000-0000-000015000000}"/>
    <cellStyle name="Normal 15 2" xfId="22" xr:uid="{00000000-0005-0000-0000-000016000000}"/>
    <cellStyle name="Normal 15 3" xfId="23" xr:uid="{00000000-0005-0000-0000-000017000000}"/>
    <cellStyle name="Normal 15 4" xfId="24" xr:uid="{00000000-0005-0000-0000-000018000000}"/>
    <cellStyle name="Normal 16" xfId="25" xr:uid="{00000000-0005-0000-0000-000019000000}"/>
    <cellStyle name="Normal 16 2" xfId="26" xr:uid="{00000000-0005-0000-0000-00001A000000}"/>
    <cellStyle name="Normal 16 3" xfId="27" xr:uid="{00000000-0005-0000-0000-00001B000000}"/>
    <cellStyle name="Normal 16 4" xfId="28" xr:uid="{00000000-0005-0000-0000-00001C000000}"/>
    <cellStyle name="Normal 17" xfId="29" xr:uid="{00000000-0005-0000-0000-00001D000000}"/>
    <cellStyle name="Normal 17 2" xfId="30" xr:uid="{00000000-0005-0000-0000-00001E000000}"/>
    <cellStyle name="Normal 17 3" xfId="31" xr:uid="{00000000-0005-0000-0000-00001F000000}"/>
    <cellStyle name="Normal 17 4" xfId="32" xr:uid="{00000000-0005-0000-0000-000020000000}"/>
    <cellStyle name="Normal 18" xfId="33" xr:uid="{00000000-0005-0000-0000-000021000000}"/>
    <cellStyle name="Normal 18 2" xfId="34" xr:uid="{00000000-0005-0000-0000-000022000000}"/>
    <cellStyle name="Normal 18 3" xfId="35" xr:uid="{00000000-0005-0000-0000-000023000000}"/>
    <cellStyle name="Normal 18 4" xfId="36" xr:uid="{00000000-0005-0000-0000-000024000000}"/>
    <cellStyle name="Normal 19" xfId="37" xr:uid="{00000000-0005-0000-0000-000025000000}"/>
    <cellStyle name="Normal 19 2" xfId="38" xr:uid="{00000000-0005-0000-0000-000026000000}"/>
    <cellStyle name="Normal 19 3" xfId="39" xr:uid="{00000000-0005-0000-0000-000027000000}"/>
    <cellStyle name="Normal 19 4" xfId="40" xr:uid="{00000000-0005-0000-0000-000028000000}"/>
    <cellStyle name="Normal 2" xfId="41" xr:uid="{00000000-0005-0000-0000-000029000000}"/>
    <cellStyle name="Normal 2 2" xfId="42" xr:uid="{00000000-0005-0000-0000-00002A000000}"/>
    <cellStyle name="Normal 20" xfId="43" xr:uid="{00000000-0005-0000-0000-00002B000000}"/>
    <cellStyle name="Normal 20 2" xfId="44" xr:uid="{00000000-0005-0000-0000-00002C000000}"/>
    <cellStyle name="Normal 20 3" xfId="45" xr:uid="{00000000-0005-0000-0000-00002D000000}"/>
    <cellStyle name="Normal 20 4" xfId="46" xr:uid="{00000000-0005-0000-0000-00002E000000}"/>
    <cellStyle name="Normal 21" xfId="47" xr:uid="{00000000-0005-0000-0000-00002F000000}"/>
    <cellStyle name="Normal 21 2" xfId="48" xr:uid="{00000000-0005-0000-0000-000030000000}"/>
    <cellStyle name="Normal 21 3" xfId="49" xr:uid="{00000000-0005-0000-0000-000031000000}"/>
    <cellStyle name="Normal 21 4" xfId="50" xr:uid="{00000000-0005-0000-0000-000032000000}"/>
    <cellStyle name="Normal 22" xfId="51" xr:uid="{00000000-0005-0000-0000-000033000000}"/>
    <cellStyle name="Normal 22 2" xfId="52" xr:uid="{00000000-0005-0000-0000-000034000000}"/>
    <cellStyle name="Normal 22 3" xfId="53" xr:uid="{00000000-0005-0000-0000-000035000000}"/>
    <cellStyle name="Normal 22 4" xfId="54" xr:uid="{00000000-0005-0000-0000-000036000000}"/>
    <cellStyle name="Normal 23" xfId="55" xr:uid="{00000000-0005-0000-0000-000037000000}"/>
    <cellStyle name="Normal 23 2" xfId="56" xr:uid="{00000000-0005-0000-0000-000038000000}"/>
    <cellStyle name="Normal 23 3" xfId="57" xr:uid="{00000000-0005-0000-0000-000039000000}"/>
    <cellStyle name="Normal 23 4" xfId="58" xr:uid="{00000000-0005-0000-0000-00003A000000}"/>
    <cellStyle name="Normal 24" xfId="59" xr:uid="{00000000-0005-0000-0000-00003B000000}"/>
    <cellStyle name="Normal 24 2" xfId="60" xr:uid="{00000000-0005-0000-0000-00003C000000}"/>
    <cellStyle name="Normal 24 3" xfId="61" xr:uid="{00000000-0005-0000-0000-00003D000000}"/>
    <cellStyle name="Normal 24 4" xfId="62" xr:uid="{00000000-0005-0000-0000-00003E000000}"/>
    <cellStyle name="Normal 25" xfId="63" xr:uid="{00000000-0005-0000-0000-00003F000000}"/>
    <cellStyle name="Normal 25 2" xfId="64" xr:uid="{00000000-0005-0000-0000-000040000000}"/>
    <cellStyle name="Normal 25 3" xfId="65" xr:uid="{00000000-0005-0000-0000-000041000000}"/>
    <cellStyle name="Normal 25 4" xfId="66" xr:uid="{00000000-0005-0000-0000-000042000000}"/>
    <cellStyle name="Normal 26" xfId="67" xr:uid="{00000000-0005-0000-0000-000043000000}"/>
    <cellStyle name="Normal 26 2" xfId="68" xr:uid="{00000000-0005-0000-0000-000044000000}"/>
    <cellStyle name="Normal 26 3" xfId="69" xr:uid="{00000000-0005-0000-0000-000045000000}"/>
    <cellStyle name="Normal 26 4" xfId="70" xr:uid="{00000000-0005-0000-0000-000046000000}"/>
    <cellStyle name="Normal 27" xfId="71" xr:uid="{00000000-0005-0000-0000-000047000000}"/>
    <cellStyle name="Normal 27 2" xfId="72" xr:uid="{00000000-0005-0000-0000-000048000000}"/>
    <cellStyle name="Normal 27 3" xfId="73" xr:uid="{00000000-0005-0000-0000-000049000000}"/>
    <cellStyle name="Normal 27 4" xfId="74" xr:uid="{00000000-0005-0000-0000-00004A000000}"/>
    <cellStyle name="Normal 28" xfId="75" xr:uid="{00000000-0005-0000-0000-00004B000000}"/>
    <cellStyle name="Normal 28 2" xfId="76" xr:uid="{00000000-0005-0000-0000-00004C000000}"/>
    <cellStyle name="Normal 28 3" xfId="77" xr:uid="{00000000-0005-0000-0000-00004D000000}"/>
    <cellStyle name="Normal 28 4" xfId="78" xr:uid="{00000000-0005-0000-0000-00004E000000}"/>
    <cellStyle name="Normal 29" xfId="79" xr:uid="{00000000-0005-0000-0000-00004F000000}"/>
    <cellStyle name="Normal 29 2" xfId="80" xr:uid="{00000000-0005-0000-0000-000050000000}"/>
    <cellStyle name="Normal 29 3" xfId="81" xr:uid="{00000000-0005-0000-0000-000051000000}"/>
    <cellStyle name="Normal 29 4" xfId="82" xr:uid="{00000000-0005-0000-0000-000052000000}"/>
    <cellStyle name="Normal 3" xfId="83" xr:uid="{00000000-0005-0000-0000-000053000000}"/>
    <cellStyle name="Normal 3 2" xfId="84" xr:uid="{00000000-0005-0000-0000-000054000000}"/>
    <cellStyle name="Normal 3 3" xfId="85" xr:uid="{00000000-0005-0000-0000-000055000000}"/>
    <cellStyle name="Normal 3 4" xfId="86" xr:uid="{00000000-0005-0000-0000-000056000000}"/>
    <cellStyle name="Normal 30" xfId="87" xr:uid="{00000000-0005-0000-0000-000057000000}"/>
    <cellStyle name="Normal 30 2" xfId="88" xr:uid="{00000000-0005-0000-0000-000058000000}"/>
    <cellStyle name="Normal 30 3" xfId="89" xr:uid="{00000000-0005-0000-0000-000059000000}"/>
    <cellStyle name="Normal 30 4" xfId="90" xr:uid="{00000000-0005-0000-0000-00005A000000}"/>
    <cellStyle name="Normal 31" xfId="91" xr:uid="{00000000-0005-0000-0000-00005B000000}"/>
    <cellStyle name="Normal 31 2" xfId="92" xr:uid="{00000000-0005-0000-0000-00005C000000}"/>
    <cellStyle name="Normal 31 3" xfId="93" xr:uid="{00000000-0005-0000-0000-00005D000000}"/>
    <cellStyle name="Normal 31 4" xfId="94" xr:uid="{00000000-0005-0000-0000-00005E000000}"/>
    <cellStyle name="Normal 32" xfId="95" xr:uid="{00000000-0005-0000-0000-00005F000000}"/>
    <cellStyle name="Normal 32 2" xfId="96" xr:uid="{00000000-0005-0000-0000-000060000000}"/>
    <cellStyle name="Normal 32 3" xfId="97" xr:uid="{00000000-0005-0000-0000-000061000000}"/>
    <cellStyle name="Normal 32 4" xfId="98" xr:uid="{00000000-0005-0000-0000-000062000000}"/>
    <cellStyle name="Normal 33" xfId="99" xr:uid="{00000000-0005-0000-0000-000063000000}"/>
    <cellStyle name="Normal 33 2" xfId="100" xr:uid="{00000000-0005-0000-0000-000064000000}"/>
    <cellStyle name="Normal 33 3" xfId="101" xr:uid="{00000000-0005-0000-0000-000065000000}"/>
    <cellStyle name="Normal 33 4" xfId="102" xr:uid="{00000000-0005-0000-0000-000066000000}"/>
    <cellStyle name="Normal 34" xfId="103" xr:uid="{00000000-0005-0000-0000-000067000000}"/>
    <cellStyle name="Normal 34 2" xfId="104" xr:uid="{00000000-0005-0000-0000-000068000000}"/>
    <cellStyle name="Normal 34 3" xfId="105" xr:uid="{00000000-0005-0000-0000-000069000000}"/>
    <cellStyle name="Normal 34 4" xfId="106" xr:uid="{00000000-0005-0000-0000-00006A000000}"/>
    <cellStyle name="Normal 35" xfId="107" xr:uid="{00000000-0005-0000-0000-00006B000000}"/>
    <cellStyle name="Normal 35 2" xfId="108" xr:uid="{00000000-0005-0000-0000-00006C000000}"/>
    <cellStyle name="Normal 35 3" xfId="109" xr:uid="{00000000-0005-0000-0000-00006D000000}"/>
    <cellStyle name="Normal 35 4" xfId="110" xr:uid="{00000000-0005-0000-0000-00006E000000}"/>
    <cellStyle name="Normal 36" xfId="111" xr:uid="{00000000-0005-0000-0000-00006F000000}"/>
    <cellStyle name="Normal 36 2" xfId="112" xr:uid="{00000000-0005-0000-0000-000070000000}"/>
    <cellStyle name="Normal 36 3" xfId="113" xr:uid="{00000000-0005-0000-0000-000071000000}"/>
    <cellStyle name="Normal 36 4" xfId="114" xr:uid="{00000000-0005-0000-0000-000072000000}"/>
    <cellStyle name="Normal 37" xfId="115" xr:uid="{00000000-0005-0000-0000-000073000000}"/>
    <cellStyle name="Normal 37 2" xfId="116" xr:uid="{00000000-0005-0000-0000-000074000000}"/>
    <cellStyle name="Normal 37 3" xfId="117" xr:uid="{00000000-0005-0000-0000-000075000000}"/>
    <cellStyle name="Normal 37 4" xfId="118" xr:uid="{00000000-0005-0000-0000-000076000000}"/>
    <cellStyle name="Normal 38" xfId="119" xr:uid="{00000000-0005-0000-0000-000077000000}"/>
    <cellStyle name="Normal 38 2" xfId="120" xr:uid="{00000000-0005-0000-0000-000078000000}"/>
    <cellStyle name="Normal 38 3" xfId="121" xr:uid="{00000000-0005-0000-0000-000079000000}"/>
    <cellStyle name="Normal 38 4" xfId="122" xr:uid="{00000000-0005-0000-0000-00007A000000}"/>
    <cellStyle name="Normal 39" xfId="123" xr:uid="{00000000-0005-0000-0000-00007B000000}"/>
    <cellStyle name="Normal 4" xfId="124" xr:uid="{00000000-0005-0000-0000-00007C000000}"/>
    <cellStyle name="Normal 40" xfId="125" xr:uid="{00000000-0005-0000-0000-00007D000000}"/>
    <cellStyle name="Normal 41" xfId="126" xr:uid="{00000000-0005-0000-0000-00007E000000}"/>
    <cellStyle name="Normal 42" xfId="127" xr:uid="{00000000-0005-0000-0000-00007F000000}"/>
    <cellStyle name="Normal 43" xfId="128" xr:uid="{00000000-0005-0000-0000-000080000000}"/>
    <cellStyle name="Normal 44" xfId="129" xr:uid="{00000000-0005-0000-0000-000081000000}"/>
    <cellStyle name="Normal 45" xfId="304" xr:uid="{00000000-0005-0000-0000-000082000000}"/>
    <cellStyle name="Normal 5" xfId="130" xr:uid="{00000000-0005-0000-0000-000083000000}"/>
    <cellStyle name="Normal 6" xfId="131" xr:uid="{00000000-0005-0000-0000-000084000000}"/>
    <cellStyle name="Normal 6 2" xfId="132" xr:uid="{00000000-0005-0000-0000-000085000000}"/>
    <cellStyle name="Normal 6 3" xfId="133" xr:uid="{00000000-0005-0000-0000-000086000000}"/>
    <cellStyle name="Normal 6 4" xfId="134" xr:uid="{00000000-0005-0000-0000-000087000000}"/>
    <cellStyle name="Normal 7" xfId="135" xr:uid="{00000000-0005-0000-0000-000088000000}"/>
    <cellStyle name="Normal 7 2" xfId="136" xr:uid="{00000000-0005-0000-0000-000089000000}"/>
    <cellStyle name="Normal 7 3" xfId="137" xr:uid="{00000000-0005-0000-0000-00008A000000}"/>
    <cellStyle name="Normal 7 4" xfId="138" xr:uid="{00000000-0005-0000-0000-00008B000000}"/>
    <cellStyle name="Normal 8" xfId="139" xr:uid="{00000000-0005-0000-0000-00008C000000}"/>
    <cellStyle name="Normal 8 2" xfId="140" xr:uid="{00000000-0005-0000-0000-00008D000000}"/>
    <cellStyle name="Normal 8 3" xfId="141" xr:uid="{00000000-0005-0000-0000-00008E000000}"/>
    <cellStyle name="Normal 8 4" xfId="142" xr:uid="{00000000-0005-0000-0000-00008F000000}"/>
    <cellStyle name="Normal 9" xfId="143" xr:uid="{00000000-0005-0000-0000-000090000000}"/>
    <cellStyle name="Normal 9 2" xfId="144" xr:uid="{00000000-0005-0000-0000-000091000000}"/>
    <cellStyle name="Normal 9 3" xfId="145" xr:uid="{00000000-0005-0000-0000-000092000000}"/>
    <cellStyle name="Normal 9 4" xfId="146" xr:uid="{00000000-0005-0000-0000-000093000000}"/>
    <cellStyle name="Note 10" xfId="147" xr:uid="{00000000-0005-0000-0000-000094000000}"/>
    <cellStyle name="Note 10 2" xfId="148" xr:uid="{00000000-0005-0000-0000-000095000000}"/>
    <cellStyle name="Note 10 3" xfId="149" xr:uid="{00000000-0005-0000-0000-000096000000}"/>
    <cellStyle name="Note 10 4" xfId="150" xr:uid="{00000000-0005-0000-0000-000097000000}"/>
    <cellStyle name="Note 11" xfId="151" xr:uid="{00000000-0005-0000-0000-000098000000}"/>
    <cellStyle name="Note 11 2" xfId="152" xr:uid="{00000000-0005-0000-0000-000099000000}"/>
    <cellStyle name="Note 11 3" xfId="153" xr:uid="{00000000-0005-0000-0000-00009A000000}"/>
    <cellStyle name="Note 11 4" xfId="154" xr:uid="{00000000-0005-0000-0000-00009B000000}"/>
    <cellStyle name="Note 12" xfId="155" xr:uid="{00000000-0005-0000-0000-00009C000000}"/>
    <cellStyle name="Note 12 2" xfId="156" xr:uid="{00000000-0005-0000-0000-00009D000000}"/>
    <cellStyle name="Note 12 3" xfId="157" xr:uid="{00000000-0005-0000-0000-00009E000000}"/>
    <cellStyle name="Note 12 4" xfId="158" xr:uid="{00000000-0005-0000-0000-00009F000000}"/>
    <cellStyle name="Note 13" xfId="159" xr:uid="{00000000-0005-0000-0000-0000A0000000}"/>
    <cellStyle name="Note 13 2" xfId="160" xr:uid="{00000000-0005-0000-0000-0000A1000000}"/>
    <cellStyle name="Note 13 3" xfId="161" xr:uid="{00000000-0005-0000-0000-0000A2000000}"/>
    <cellStyle name="Note 13 4" xfId="162" xr:uid="{00000000-0005-0000-0000-0000A3000000}"/>
    <cellStyle name="Note 14" xfId="163" xr:uid="{00000000-0005-0000-0000-0000A4000000}"/>
    <cellStyle name="Note 14 2" xfId="164" xr:uid="{00000000-0005-0000-0000-0000A5000000}"/>
    <cellStyle name="Note 14 3" xfId="165" xr:uid="{00000000-0005-0000-0000-0000A6000000}"/>
    <cellStyle name="Note 14 4" xfId="166" xr:uid="{00000000-0005-0000-0000-0000A7000000}"/>
    <cellStyle name="Note 15" xfId="167" xr:uid="{00000000-0005-0000-0000-0000A8000000}"/>
    <cellStyle name="Note 15 2" xfId="168" xr:uid="{00000000-0005-0000-0000-0000A9000000}"/>
    <cellStyle name="Note 15 3" xfId="169" xr:uid="{00000000-0005-0000-0000-0000AA000000}"/>
    <cellStyle name="Note 15 4" xfId="170" xr:uid="{00000000-0005-0000-0000-0000AB000000}"/>
    <cellStyle name="Note 16" xfId="171" xr:uid="{00000000-0005-0000-0000-0000AC000000}"/>
    <cellStyle name="Note 16 2" xfId="172" xr:uid="{00000000-0005-0000-0000-0000AD000000}"/>
    <cellStyle name="Note 16 3" xfId="173" xr:uid="{00000000-0005-0000-0000-0000AE000000}"/>
    <cellStyle name="Note 16 4" xfId="174" xr:uid="{00000000-0005-0000-0000-0000AF000000}"/>
    <cellStyle name="Note 17" xfId="175" xr:uid="{00000000-0005-0000-0000-0000B0000000}"/>
    <cellStyle name="Note 17 2" xfId="176" xr:uid="{00000000-0005-0000-0000-0000B1000000}"/>
    <cellStyle name="Note 17 3" xfId="177" xr:uid="{00000000-0005-0000-0000-0000B2000000}"/>
    <cellStyle name="Note 17 4" xfId="178" xr:uid="{00000000-0005-0000-0000-0000B3000000}"/>
    <cellStyle name="Note 18" xfId="179" xr:uid="{00000000-0005-0000-0000-0000B4000000}"/>
    <cellStyle name="Note 18 2" xfId="180" xr:uid="{00000000-0005-0000-0000-0000B5000000}"/>
    <cellStyle name="Note 18 3" xfId="181" xr:uid="{00000000-0005-0000-0000-0000B6000000}"/>
    <cellStyle name="Note 18 4" xfId="182" xr:uid="{00000000-0005-0000-0000-0000B7000000}"/>
    <cellStyle name="Note 19" xfId="183" xr:uid="{00000000-0005-0000-0000-0000B8000000}"/>
    <cellStyle name="Note 19 2" xfId="184" xr:uid="{00000000-0005-0000-0000-0000B9000000}"/>
    <cellStyle name="Note 19 3" xfId="185" xr:uid="{00000000-0005-0000-0000-0000BA000000}"/>
    <cellStyle name="Note 19 4" xfId="186" xr:uid="{00000000-0005-0000-0000-0000BB000000}"/>
    <cellStyle name="Note 2" xfId="187" xr:uid="{00000000-0005-0000-0000-0000BC000000}"/>
    <cellStyle name="Note 2 2" xfId="188" xr:uid="{00000000-0005-0000-0000-0000BD000000}"/>
    <cellStyle name="Note 2 3" xfId="189" xr:uid="{00000000-0005-0000-0000-0000BE000000}"/>
    <cellStyle name="Note 2 4" xfId="190" xr:uid="{00000000-0005-0000-0000-0000BF000000}"/>
    <cellStyle name="Note 20" xfId="191" xr:uid="{00000000-0005-0000-0000-0000C0000000}"/>
    <cellStyle name="Note 20 2" xfId="192" xr:uid="{00000000-0005-0000-0000-0000C1000000}"/>
    <cellStyle name="Note 20 3" xfId="193" xr:uid="{00000000-0005-0000-0000-0000C2000000}"/>
    <cellStyle name="Note 20 4" xfId="194" xr:uid="{00000000-0005-0000-0000-0000C3000000}"/>
    <cellStyle name="Note 21" xfId="195" xr:uid="{00000000-0005-0000-0000-0000C4000000}"/>
    <cellStyle name="Note 21 2" xfId="196" xr:uid="{00000000-0005-0000-0000-0000C5000000}"/>
    <cellStyle name="Note 21 3" xfId="197" xr:uid="{00000000-0005-0000-0000-0000C6000000}"/>
    <cellStyle name="Note 21 4" xfId="198" xr:uid="{00000000-0005-0000-0000-0000C7000000}"/>
    <cellStyle name="Note 22" xfId="199" xr:uid="{00000000-0005-0000-0000-0000C8000000}"/>
    <cellStyle name="Note 22 2" xfId="200" xr:uid="{00000000-0005-0000-0000-0000C9000000}"/>
    <cellStyle name="Note 22 3" xfId="201" xr:uid="{00000000-0005-0000-0000-0000CA000000}"/>
    <cellStyle name="Note 22 4" xfId="202" xr:uid="{00000000-0005-0000-0000-0000CB000000}"/>
    <cellStyle name="Note 23" xfId="203" xr:uid="{00000000-0005-0000-0000-0000CC000000}"/>
    <cellStyle name="Note 23 2" xfId="204" xr:uid="{00000000-0005-0000-0000-0000CD000000}"/>
    <cellStyle name="Note 23 3" xfId="205" xr:uid="{00000000-0005-0000-0000-0000CE000000}"/>
    <cellStyle name="Note 23 4" xfId="206" xr:uid="{00000000-0005-0000-0000-0000CF000000}"/>
    <cellStyle name="Note 24" xfId="207" xr:uid="{00000000-0005-0000-0000-0000D0000000}"/>
    <cellStyle name="Note 24 2" xfId="208" xr:uid="{00000000-0005-0000-0000-0000D1000000}"/>
    <cellStyle name="Note 24 3" xfId="209" xr:uid="{00000000-0005-0000-0000-0000D2000000}"/>
    <cellStyle name="Note 24 4" xfId="210" xr:uid="{00000000-0005-0000-0000-0000D3000000}"/>
    <cellStyle name="Note 25" xfId="211" xr:uid="{00000000-0005-0000-0000-0000D4000000}"/>
    <cellStyle name="Note 25 2" xfId="212" xr:uid="{00000000-0005-0000-0000-0000D5000000}"/>
    <cellStyle name="Note 25 3" xfId="213" xr:uid="{00000000-0005-0000-0000-0000D6000000}"/>
    <cellStyle name="Note 25 4" xfId="214" xr:uid="{00000000-0005-0000-0000-0000D7000000}"/>
    <cellStyle name="Note 26" xfId="215" xr:uid="{00000000-0005-0000-0000-0000D8000000}"/>
    <cellStyle name="Note 26 2" xfId="216" xr:uid="{00000000-0005-0000-0000-0000D9000000}"/>
    <cellStyle name="Note 26 3" xfId="217" xr:uid="{00000000-0005-0000-0000-0000DA000000}"/>
    <cellStyle name="Note 26 4" xfId="218" xr:uid="{00000000-0005-0000-0000-0000DB000000}"/>
    <cellStyle name="Note 27" xfId="219" xr:uid="{00000000-0005-0000-0000-0000DC000000}"/>
    <cellStyle name="Note 27 2" xfId="220" xr:uid="{00000000-0005-0000-0000-0000DD000000}"/>
    <cellStyle name="Note 27 3" xfId="221" xr:uid="{00000000-0005-0000-0000-0000DE000000}"/>
    <cellStyle name="Note 27 4" xfId="222" xr:uid="{00000000-0005-0000-0000-0000DF000000}"/>
    <cellStyle name="Note 28" xfId="223" xr:uid="{00000000-0005-0000-0000-0000E0000000}"/>
    <cellStyle name="Note 28 2" xfId="224" xr:uid="{00000000-0005-0000-0000-0000E1000000}"/>
    <cellStyle name="Note 28 3" xfId="225" xr:uid="{00000000-0005-0000-0000-0000E2000000}"/>
    <cellStyle name="Note 28 4" xfId="226" xr:uid="{00000000-0005-0000-0000-0000E3000000}"/>
    <cellStyle name="Note 29" xfId="227" xr:uid="{00000000-0005-0000-0000-0000E4000000}"/>
    <cellStyle name="Note 29 2" xfId="228" xr:uid="{00000000-0005-0000-0000-0000E5000000}"/>
    <cellStyle name="Note 29 3" xfId="229" xr:uid="{00000000-0005-0000-0000-0000E6000000}"/>
    <cellStyle name="Note 29 4" xfId="230" xr:uid="{00000000-0005-0000-0000-0000E7000000}"/>
    <cellStyle name="Note 3" xfId="231" xr:uid="{00000000-0005-0000-0000-0000E8000000}"/>
    <cellStyle name="Note 3 2" xfId="232" xr:uid="{00000000-0005-0000-0000-0000E9000000}"/>
    <cellStyle name="Note 3 3" xfId="233" xr:uid="{00000000-0005-0000-0000-0000EA000000}"/>
    <cellStyle name="Note 3 4" xfId="234" xr:uid="{00000000-0005-0000-0000-0000EB000000}"/>
    <cellStyle name="Note 30" xfId="235" xr:uid="{00000000-0005-0000-0000-0000EC000000}"/>
    <cellStyle name="Note 30 2" xfId="236" xr:uid="{00000000-0005-0000-0000-0000ED000000}"/>
    <cellStyle name="Note 30 3" xfId="237" xr:uid="{00000000-0005-0000-0000-0000EE000000}"/>
    <cellStyle name="Note 30 4" xfId="238" xr:uid="{00000000-0005-0000-0000-0000EF000000}"/>
    <cellStyle name="Note 31" xfId="239" xr:uid="{00000000-0005-0000-0000-0000F0000000}"/>
    <cellStyle name="Note 31 2" xfId="240" xr:uid="{00000000-0005-0000-0000-0000F1000000}"/>
    <cellStyle name="Note 31 3" xfId="241" xr:uid="{00000000-0005-0000-0000-0000F2000000}"/>
    <cellStyle name="Note 31 4" xfId="242" xr:uid="{00000000-0005-0000-0000-0000F3000000}"/>
    <cellStyle name="Note 32" xfId="243" xr:uid="{00000000-0005-0000-0000-0000F4000000}"/>
    <cellStyle name="Note 32 2" xfId="244" xr:uid="{00000000-0005-0000-0000-0000F5000000}"/>
    <cellStyle name="Note 32 3" xfId="245" xr:uid="{00000000-0005-0000-0000-0000F6000000}"/>
    <cellStyle name="Note 32 4" xfId="246" xr:uid="{00000000-0005-0000-0000-0000F7000000}"/>
    <cellStyle name="Note 33" xfId="247" xr:uid="{00000000-0005-0000-0000-0000F8000000}"/>
    <cellStyle name="Note 33 2" xfId="248" xr:uid="{00000000-0005-0000-0000-0000F9000000}"/>
    <cellStyle name="Note 33 3" xfId="249" xr:uid="{00000000-0005-0000-0000-0000FA000000}"/>
    <cellStyle name="Note 33 4" xfId="250" xr:uid="{00000000-0005-0000-0000-0000FB000000}"/>
    <cellStyle name="Note 34" xfId="251" xr:uid="{00000000-0005-0000-0000-0000FC000000}"/>
    <cellStyle name="Note 34 2" xfId="252" xr:uid="{00000000-0005-0000-0000-0000FD000000}"/>
    <cellStyle name="Note 34 3" xfId="253" xr:uid="{00000000-0005-0000-0000-0000FE000000}"/>
    <cellStyle name="Note 34 4" xfId="254" xr:uid="{00000000-0005-0000-0000-0000FF000000}"/>
    <cellStyle name="Note 35" xfId="255" xr:uid="{00000000-0005-0000-0000-000000010000}"/>
    <cellStyle name="Note 35 2" xfId="256" xr:uid="{00000000-0005-0000-0000-000001010000}"/>
    <cellStyle name="Note 35 3" xfId="257" xr:uid="{00000000-0005-0000-0000-000002010000}"/>
    <cellStyle name="Note 35 4" xfId="258" xr:uid="{00000000-0005-0000-0000-000003010000}"/>
    <cellStyle name="Note 36" xfId="259" xr:uid="{00000000-0005-0000-0000-000004010000}"/>
    <cellStyle name="Note 36 2" xfId="260" xr:uid="{00000000-0005-0000-0000-000005010000}"/>
    <cellStyle name="Note 36 3" xfId="261" xr:uid="{00000000-0005-0000-0000-000006010000}"/>
    <cellStyle name="Note 36 4" xfId="262" xr:uid="{00000000-0005-0000-0000-000007010000}"/>
    <cellStyle name="Note 37" xfId="263" xr:uid="{00000000-0005-0000-0000-000008010000}"/>
    <cellStyle name="Note 37 2" xfId="264" xr:uid="{00000000-0005-0000-0000-000009010000}"/>
    <cellStyle name="Note 37 3" xfId="265" xr:uid="{00000000-0005-0000-0000-00000A010000}"/>
    <cellStyle name="Note 37 4" xfId="266" xr:uid="{00000000-0005-0000-0000-00000B010000}"/>
    <cellStyle name="Note 38" xfId="267" xr:uid="{00000000-0005-0000-0000-00000C010000}"/>
    <cellStyle name="Note 38 2" xfId="268" xr:uid="{00000000-0005-0000-0000-00000D010000}"/>
    <cellStyle name="Note 38 3" xfId="269" xr:uid="{00000000-0005-0000-0000-00000E010000}"/>
    <cellStyle name="Note 38 4" xfId="270" xr:uid="{00000000-0005-0000-0000-00000F010000}"/>
    <cellStyle name="Note 39" xfId="271" xr:uid="{00000000-0005-0000-0000-000010010000}"/>
    <cellStyle name="Note 4" xfId="272" xr:uid="{00000000-0005-0000-0000-000011010000}"/>
    <cellStyle name="Note 4 2" xfId="273" xr:uid="{00000000-0005-0000-0000-000012010000}"/>
    <cellStyle name="Note 4 3" xfId="274" xr:uid="{00000000-0005-0000-0000-000013010000}"/>
    <cellStyle name="Note 4 4" xfId="275" xr:uid="{00000000-0005-0000-0000-000014010000}"/>
    <cellStyle name="Note 40" xfId="276" xr:uid="{00000000-0005-0000-0000-000015010000}"/>
    <cellStyle name="Note 41" xfId="277" xr:uid="{00000000-0005-0000-0000-000016010000}"/>
    <cellStyle name="Note 5" xfId="278" xr:uid="{00000000-0005-0000-0000-000017010000}"/>
    <cellStyle name="Note 5 2" xfId="279" xr:uid="{00000000-0005-0000-0000-000018010000}"/>
    <cellStyle name="Note 5 3" xfId="280" xr:uid="{00000000-0005-0000-0000-000019010000}"/>
    <cellStyle name="Note 5 4" xfId="281" xr:uid="{00000000-0005-0000-0000-00001A010000}"/>
    <cellStyle name="Note 6" xfId="282" xr:uid="{00000000-0005-0000-0000-00001B010000}"/>
    <cellStyle name="Note 6 2" xfId="283" xr:uid="{00000000-0005-0000-0000-00001C010000}"/>
    <cellStyle name="Note 6 3" xfId="284" xr:uid="{00000000-0005-0000-0000-00001D010000}"/>
    <cellStyle name="Note 6 4" xfId="285" xr:uid="{00000000-0005-0000-0000-00001E010000}"/>
    <cellStyle name="Note 7" xfId="286" xr:uid="{00000000-0005-0000-0000-00001F010000}"/>
    <cellStyle name="Note 7 2" xfId="287" xr:uid="{00000000-0005-0000-0000-000020010000}"/>
    <cellStyle name="Note 7 3" xfId="288" xr:uid="{00000000-0005-0000-0000-000021010000}"/>
    <cellStyle name="Note 7 4" xfId="289" xr:uid="{00000000-0005-0000-0000-000022010000}"/>
    <cellStyle name="Note 8" xfId="290" xr:uid="{00000000-0005-0000-0000-000023010000}"/>
    <cellStyle name="Note 8 2" xfId="291" xr:uid="{00000000-0005-0000-0000-000024010000}"/>
    <cellStyle name="Note 8 3" xfId="292" xr:uid="{00000000-0005-0000-0000-000025010000}"/>
    <cellStyle name="Note 8 4" xfId="293" xr:uid="{00000000-0005-0000-0000-000026010000}"/>
    <cellStyle name="Note 9" xfId="294" xr:uid="{00000000-0005-0000-0000-000027010000}"/>
    <cellStyle name="Note 9 2" xfId="295" xr:uid="{00000000-0005-0000-0000-000028010000}"/>
    <cellStyle name="Note 9 3" xfId="296" xr:uid="{00000000-0005-0000-0000-000029010000}"/>
    <cellStyle name="Note 9 4" xfId="297" xr:uid="{00000000-0005-0000-0000-00002A010000}"/>
    <cellStyle name="Percent" xfId="298" builtinId="5"/>
    <cellStyle name="Venjuleg 2" xfId="299" xr:uid="{00000000-0005-0000-0000-00002C010000}"/>
    <cellStyle name="Venjuleg 3" xfId="300" xr:uid="{00000000-0005-0000-0000-00002D010000}"/>
    <cellStyle name="Venjuleg 4" xfId="301" xr:uid="{00000000-0005-0000-0000-00002E010000}"/>
    <cellStyle name="Venjuleg 5" xfId="302" xr:uid="{00000000-0005-0000-0000-00002F010000}"/>
    <cellStyle name="Venjuleg 6" xfId="303" xr:uid="{00000000-0005-0000-0000-00003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G3" sqref="G3"/>
    </sheetView>
  </sheetViews>
  <sheetFormatPr defaultRowHeight="12.75" x14ac:dyDescent="0.2"/>
  <cols>
    <col min="1" max="1" width="49.33203125" style="5" customWidth="1"/>
    <col min="2" max="7" width="8.33203125" style="5" customWidth="1"/>
    <col min="8" max="8" width="9.33203125" style="5" customWidth="1"/>
    <col min="9" max="16384" width="9.33203125" style="5"/>
  </cols>
  <sheetData>
    <row r="1" spans="1:9" ht="35.25" customHeight="1" x14ac:dyDescent="0.25">
      <c r="A1" s="4" t="s">
        <v>26</v>
      </c>
    </row>
    <row r="2" spans="1:9" s="6" customFormat="1" ht="28.5" customHeight="1" x14ac:dyDescent="0.2">
      <c r="A2" s="6" t="s">
        <v>19</v>
      </c>
      <c r="B2" s="44">
        <v>2016</v>
      </c>
      <c r="C2" s="44">
        <v>2017</v>
      </c>
      <c r="D2" s="44">
        <v>2018</v>
      </c>
      <c r="E2" s="44">
        <v>2019</v>
      </c>
      <c r="F2" s="44">
        <v>2020</v>
      </c>
      <c r="G2" s="44">
        <v>2021</v>
      </c>
      <c r="H2" s="22" t="s">
        <v>51</v>
      </c>
    </row>
    <row r="3" spans="1:9" x14ac:dyDescent="0.2">
      <c r="A3" s="7" t="s">
        <v>27</v>
      </c>
      <c r="B3" s="9">
        <v>53.833333333333336</v>
      </c>
      <c r="C3" s="9">
        <v>56.166666666666664</v>
      </c>
      <c r="D3" s="9">
        <v>51</v>
      </c>
      <c r="E3" s="9">
        <v>54.916666666666664</v>
      </c>
      <c r="F3" s="9">
        <v>119.33333333333333</v>
      </c>
      <c r="G3" s="9">
        <v>119.58333333333333</v>
      </c>
      <c r="H3" s="23">
        <f>SUM(G3/G23)</f>
        <v>7.9290967460313062E-3</v>
      </c>
      <c r="I3" s="31"/>
    </row>
    <row r="4" spans="1:9" x14ac:dyDescent="0.2">
      <c r="A4" s="7" t="s">
        <v>28</v>
      </c>
      <c r="B4" s="9">
        <v>385.41666666666669</v>
      </c>
      <c r="C4" s="9">
        <v>468.08333333333331</v>
      </c>
      <c r="D4" s="9">
        <v>370.66666666666669</v>
      </c>
      <c r="E4" s="9">
        <v>473.91666666666669</v>
      </c>
      <c r="F4" s="9">
        <v>805.33333333333337</v>
      </c>
      <c r="G4" s="9">
        <v>739.08333333333337</v>
      </c>
      <c r="H4" s="23">
        <f>SUM(G4/G23)</f>
        <v>4.9005685742544706E-2</v>
      </c>
      <c r="I4" s="31"/>
    </row>
    <row r="5" spans="1:9" x14ac:dyDescent="0.2">
      <c r="A5" s="7" t="s">
        <v>29</v>
      </c>
      <c r="B5" s="9">
        <v>371.33333333333331</v>
      </c>
      <c r="C5" s="9">
        <v>371.91666666666669</v>
      </c>
      <c r="D5" s="9">
        <v>434.41666666666669</v>
      </c>
      <c r="E5" s="9">
        <v>622.33333333333337</v>
      </c>
      <c r="F5" s="9">
        <v>1197.5</v>
      </c>
      <c r="G5" s="9">
        <v>1140</v>
      </c>
      <c r="H5" s="23">
        <f>SUM(G5/G23)</f>
        <v>7.5588880477845483E-2</v>
      </c>
      <c r="I5" s="31"/>
    </row>
    <row r="6" spans="1:9" x14ac:dyDescent="0.2">
      <c r="A6" s="7" t="s">
        <v>30</v>
      </c>
      <c r="B6" s="9">
        <v>28.666666666666668</v>
      </c>
      <c r="C6" s="9">
        <v>34.666666666666664</v>
      </c>
      <c r="D6" s="9">
        <v>35.416666666666664</v>
      </c>
      <c r="E6" s="9">
        <v>52.916666666666664</v>
      </c>
      <c r="F6" s="9">
        <v>82.583333333333329</v>
      </c>
      <c r="G6" s="9">
        <v>85.166666666666671</v>
      </c>
      <c r="H6" s="23">
        <f>SUM(G6/G23)</f>
        <v>5.6470640240027844E-3</v>
      </c>
      <c r="I6" s="31"/>
    </row>
    <row r="7" spans="1:9" x14ac:dyDescent="0.2">
      <c r="A7" s="7" t="s">
        <v>31</v>
      </c>
      <c r="B7" s="9">
        <v>224.33333333333334</v>
      </c>
      <c r="C7" s="9">
        <v>232.41666666666666</v>
      </c>
      <c r="D7" s="9">
        <v>299.16666666666669</v>
      </c>
      <c r="E7" s="9">
        <v>530.25</v>
      </c>
      <c r="F7" s="9">
        <v>1224.75</v>
      </c>
      <c r="G7" s="9">
        <v>1162</v>
      </c>
      <c r="H7" s="23">
        <f>SUM(G7/G23)</f>
        <v>7.7047613258996894E-2</v>
      </c>
      <c r="I7" s="31"/>
    </row>
    <row r="8" spans="1:9" x14ac:dyDescent="0.2">
      <c r="A8" s="7" t="s">
        <v>32</v>
      </c>
      <c r="B8" s="9">
        <v>854.83333333333337</v>
      </c>
      <c r="C8" s="9">
        <v>789.58333333333337</v>
      </c>
      <c r="D8" s="9">
        <v>877.58333333333337</v>
      </c>
      <c r="E8" s="9">
        <v>1307.5833333333333</v>
      </c>
      <c r="F8" s="9">
        <v>2476.6666666666665</v>
      </c>
      <c r="G8" s="9">
        <v>2431.5833333333335</v>
      </c>
      <c r="H8" s="23">
        <f>SUM(G8/G23)</f>
        <v>0.16122865083794249</v>
      </c>
      <c r="I8" s="31"/>
    </row>
    <row r="9" spans="1:9" x14ac:dyDescent="0.2">
      <c r="A9" s="7" t="s">
        <v>33</v>
      </c>
      <c r="B9" s="9">
        <v>23.5</v>
      </c>
      <c r="C9" s="9">
        <v>23.416666666666668</v>
      </c>
      <c r="D9" s="9">
        <v>36.083333333333336</v>
      </c>
      <c r="E9" s="9">
        <v>153.33333333333334</v>
      </c>
      <c r="F9" s="9">
        <v>819.91666666666663</v>
      </c>
      <c r="G9" s="9">
        <v>779.91666666666663</v>
      </c>
      <c r="H9" s="23">
        <f>SUM(G9/G23)</f>
        <v>5.171318219240905E-2</v>
      </c>
      <c r="I9" s="31"/>
    </row>
    <row r="10" spans="1:9" x14ac:dyDescent="0.2">
      <c r="A10" s="7" t="s">
        <v>34</v>
      </c>
      <c r="B10" s="9">
        <v>174.66666666666666</v>
      </c>
      <c r="C10" s="9">
        <v>184.16666666666666</v>
      </c>
      <c r="D10" s="9">
        <v>240.5</v>
      </c>
      <c r="E10" s="9">
        <v>380.83333333333331</v>
      </c>
      <c r="F10" s="9">
        <v>1318.8333333333333</v>
      </c>
      <c r="G10" s="9">
        <v>1211</v>
      </c>
      <c r="H10" s="23">
        <f>SUM(G10/G23)</f>
        <v>8.0296608998834104E-2</v>
      </c>
      <c r="I10" s="31"/>
    </row>
    <row r="11" spans="1:9" x14ac:dyDescent="0.2">
      <c r="A11" s="7" t="s">
        <v>35</v>
      </c>
      <c r="B11" s="9">
        <v>262.58333333333331</v>
      </c>
      <c r="C11" s="9">
        <v>241.16666666666666</v>
      </c>
      <c r="D11" s="9">
        <v>302.33333333333331</v>
      </c>
      <c r="E11" s="9">
        <v>482.16666666666669</v>
      </c>
      <c r="F11" s="9">
        <v>1271.1666666666667</v>
      </c>
      <c r="G11" s="9">
        <v>1134.5833333333333</v>
      </c>
      <c r="H11" s="23">
        <f>SUM(G11/G23)</f>
        <v>7.522972278551654E-2</v>
      </c>
      <c r="I11" s="31"/>
    </row>
    <row r="12" spans="1:9" x14ac:dyDescent="0.2">
      <c r="A12" s="7" t="s">
        <v>36</v>
      </c>
      <c r="B12" s="9">
        <v>154.75</v>
      </c>
      <c r="C12" s="9">
        <v>193.66666666666666</v>
      </c>
      <c r="D12" s="9">
        <v>284.33333333333331</v>
      </c>
      <c r="E12" s="9">
        <v>720.16666666666663</v>
      </c>
      <c r="F12" s="9">
        <v>1624</v>
      </c>
      <c r="G12" s="9">
        <v>1320.5833333333333</v>
      </c>
      <c r="H12" s="23">
        <f>SUM(G12/G23)</f>
        <v>8.7562645389796592E-2</v>
      </c>
      <c r="I12" s="31"/>
    </row>
    <row r="13" spans="1:9" x14ac:dyDescent="0.2">
      <c r="A13" s="7" t="s">
        <v>37</v>
      </c>
      <c r="B13" s="9">
        <v>189.33333333333334</v>
      </c>
      <c r="C13" s="9">
        <v>170.41666666666666</v>
      </c>
      <c r="D13" s="9">
        <v>152.41666666666666</v>
      </c>
      <c r="E13" s="9">
        <v>214.16666666666666</v>
      </c>
      <c r="F13" s="9">
        <v>375</v>
      </c>
      <c r="G13" s="9">
        <v>331.5</v>
      </c>
      <c r="H13" s="23">
        <f>SUM(G13/G23)</f>
        <v>2.1980450770531384E-2</v>
      </c>
      <c r="I13" s="31"/>
    </row>
    <row r="14" spans="1:9" x14ac:dyDescent="0.2">
      <c r="A14" s="7" t="s">
        <v>38</v>
      </c>
      <c r="B14" s="9">
        <v>126.66666666666667</v>
      </c>
      <c r="C14" s="9">
        <v>97.5</v>
      </c>
      <c r="D14" s="9">
        <v>90.083333333333329</v>
      </c>
      <c r="E14" s="9">
        <v>132.16666666666666</v>
      </c>
      <c r="F14" s="9">
        <v>252.41666666666666</v>
      </c>
      <c r="G14" s="9">
        <v>242.16666666666666</v>
      </c>
      <c r="H14" s="23">
        <f>SUM(G14/G23)</f>
        <v>1.6057111598583258E-2</v>
      </c>
      <c r="I14" s="31"/>
    </row>
    <row r="15" spans="1:9" x14ac:dyDescent="0.2">
      <c r="A15" s="7" t="s">
        <v>39</v>
      </c>
      <c r="B15" s="9">
        <v>47.25</v>
      </c>
      <c r="C15" s="9">
        <v>51.833333333333336</v>
      </c>
      <c r="D15" s="9">
        <v>55</v>
      </c>
      <c r="E15" s="9">
        <v>88.416666666666671</v>
      </c>
      <c r="F15" s="9">
        <v>199.66666666666666</v>
      </c>
      <c r="G15" s="9">
        <v>182.5</v>
      </c>
      <c r="H15" s="23">
        <f>SUM(G15/G23)</f>
        <v>1.2100851480005965E-2</v>
      </c>
      <c r="I15" s="31"/>
    </row>
    <row r="16" spans="1:9" x14ac:dyDescent="0.2">
      <c r="A16" s="7" t="s">
        <v>40</v>
      </c>
      <c r="B16" s="9">
        <v>156.25</v>
      </c>
      <c r="C16" s="9">
        <v>147.33333333333334</v>
      </c>
      <c r="D16" s="9">
        <v>163.91666666666666</v>
      </c>
      <c r="E16" s="9">
        <v>253.66666666666666</v>
      </c>
      <c r="F16" s="9">
        <v>547.83333333333337</v>
      </c>
      <c r="G16" s="9">
        <v>491.83333333333331</v>
      </c>
      <c r="H16" s="23">
        <f>SUM(G16/G23)</f>
        <v>3.2611518463468131E-2</v>
      </c>
      <c r="I16" s="31"/>
    </row>
    <row r="17" spans="1:9" x14ac:dyDescent="0.2">
      <c r="A17" s="7" t="s">
        <v>41</v>
      </c>
      <c r="B17" s="9">
        <v>248.83333333333334</v>
      </c>
      <c r="C17" s="9">
        <v>242.33333333333334</v>
      </c>
      <c r="D17" s="9">
        <v>278.16666666666669</v>
      </c>
      <c r="E17" s="9">
        <v>400.25</v>
      </c>
      <c r="F17" s="9">
        <v>751.08333333333337</v>
      </c>
      <c r="G17" s="9">
        <v>770.58333333333337</v>
      </c>
      <c r="H17" s="23">
        <f>SUM(G17/G23)</f>
        <v>5.1094325861011494E-2</v>
      </c>
      <c r="I17" s="31"/>
    </row>
    <row r="18" spans="1:9" x14ac:dyDescent="0.2">
      <c r="A18" s="7" t="s">
        <v>42</v>
      </c>
      <c r="B18" s="9">
        <v>543.91666666666663</v>
      </c>
      <c r="C18" s="9">
        <v>579.5</v>
      </c>
      <c r="D18" s="9">
        <v>681.58333333333337</v>
      </c>
      <c r="E18" s="9">
        <v>867.91666666666663</v>
      </c>
      <c r="F18" s="9">
        <v>1615.5</v>
      </c>
      <c r="G18" s="9">
        <v>1628.8333333333333</v>
      </c>
      <c r="H18" s="23">
        <f>SUM(G18/G23)</f>
        <v>0.10800148083479297</v>
      </c>
      <c r="I18" s="31"/>
    </row>
    <row r="19" spans="1:9" x14ac:dyDescent="0.2">
      <c r="A19" s="7" t="s">
        <v>43</v>
      </c>
      <c r="B19" s="9">
        <v>242.25</v>
      </c>
      <c r="C19" s="9">
        <v>195.91666666666666</v>
      </c>
      <c r="D19" s="9">
        <v>203</v>
      </c>
      <c r="E19" s="9">
        <v>295.33333333333331</v>
      </c>
      <c r="F19" s="9">
        <v>874.41666666666663</v>
      </c>
      <c r="G19" s="9">
        <v>825.66666666666663</v>
      </c>
      <c r="H19" s="23">
        <f>SUM(G19/G23)</f>
        <v>5.4746683316848906E-2</v>
      </c>
      <c r="I19" s="31"/>
    </row>
    <row r="20" spans="1:9" x14ac:dyDescent="0.2">
      <c r="A20" s="7"/>
      <c r="B20" s="9"/>
      <c r="C20" s="9"/>
      <c r="D20" s="9"/>
      <c r="E20" s="9"/>
      <c r="F20" s="9"/>
      <c r="G20" s="9"/>
      <c r="H20" s="24"/>
      <c r="I20" s="31"/>
    </row>
    <row r="21" spans="1:9" x14ac:dyDescent="0.2">
      <c r="A21" s="27" t="s">
        <v>24</v>
      </c>
      <c r="B21" s="27">
        <f t="shared" ref="B21:G21" si="0">SUM(B3:B19)</f>
        <v>4088.4166666666665</v>
      </c>
      <c r="C21" s="27">
        <f t="shared" si="0"/>
        <v>4080.0833333333335</v>
      </c>
      <c r="D21" s="27">
        <f t="shared" si="0"/>
        <v>4555.666666666667</v>
      </c>
      <c r="E21" s="27">
        <f t="shared" si="0"/>
        <v>7030.3333333333348</v>
      </c>
      <c r="F21" s="27">
        <f t="shared" ref="F21" si="1">SUM(F3:F19)</f>
        <v>15556</v>
      </c>
      <c r="G21" s="27">
        <f t="shared" si="0"/>
        <v>14596.583333333336</v>
      </c>
      <c r="H21" s="57">
        <f>SUM(G21/G23)</f>
        <v>0.96784157277916227</v>
      </c>
    </row>
    <row r="22" spans="1:9" s="30" customFormat="1" ht="16.5" customHeight="1" x14ac:dyDescent="0.2">
      <c r="A22" s="28" t="s">
        <v>20</v>
      </c>
      <c r="B22" s="29">
        <v>231.16666666666666</v>
      </c>
      <c r="C22" s="29">
        <v>88.166666666666671</v>
      </c>
      <c r="D22" s="29">
        <v>84.5</v>
      </c>
      <c r="E22" s="29">
        <v>206.75</v>
      </c>
      <c r="F22" s="29">
        <v>940.33333333333337</v>
      </c>
      <c r="G22" s="29">
        <v>485</v>
      </c>
      <c r="H22" s="58">
        <f>SUM(G22/G23)</f>
        <v>3.2158427220837775E-2</v>
      </c>
    </row>
    <row r="23" spans="1:9" ht="13.5" thickBot="1" x14ac:dyDescent="0.25">
      <c r="A23" s="40" t="s">
        <v>25</v>
      </c>
      <c r="B23" s="41">
        <f t="shared" ref="B23:G23" si="2">B21+B22</f>
        <v>4319.583333333333</v>
      </c>
      <c r="C23" s="41">
        <f t="shared" si="2"/>
        <v>4168.25</v>
      </c>
      <c r="D23" s="41">
        <f t="shared" si="2"/>
        <v>4640.166666666667</v>
      </c>
      <c r="E23" s="41">
        <f t="shared" si="2"/>
        <v>7237.0833333333348</v>
      </c>
      <c r="F23" s="41">
        <f t="shared" ref="F23" si="3">F21+F22</f>
        <v>16496.333333333332</v>
      </c>
      <c r="G23" s="41">
        <f t="shared" si="2"/>
        <v>15081.583333333336</v>
      </c>
      <c r="H23" s="57">
        <f>SUM(G23/G23)</f>
        <v>1</v>
      </c>
    </row>
    <row r="24" spans="1:9" ht="13.5" thickTop="1" x14ac:dyDescent="0.2">
      <c r="A24" s="5" t="s">
        <v>18</v>
      </c>
    </row>
    <row r="25" spans="1:9" x14ac:dyDescent="0.2">
      <c r="B25" s="10"/>
      <c r="C25" s="10"/>
      <c r="D25" s="10"/>
      <c r="E25" s="10"/>
      <c r="F25" s="10"/>
      <c r="G25" s="10"/>
      <c r="H25" s="6"/>
      <c r="I25" s="6"/>
    </row>
    <row r="26" spans="1:9" x14ac:dyDescent="0.2">
      <c r="E26" s="7" t="s">
        <v>18</v>
      </c>
      <c r="I26" s="5" t="s">
        <v>18</v>
      </c>
    </row>
    <row r="27" spans="1:9" x14ac:dyDescent="0.2">
      <c r="B27" s="9"/>
      <c r="D27" s="5" t="s">
        <v>18</v>
      </c>
    </row>
    <row r="28" spans="1:9" x14ac:dyDescent="0.2">
      <c r="C28" s="5" t="s">
        <v>18</v>
      </c>
    </row>
    <row r="30" spans="1:9" x14ac:dyDescent="0.2">
      <c r="H30" s="5" t="s">
        <v>18</v>
      </c>
    </row>
    <row r="31" spans="1:9" x14ac:dyDescent="0.2">
      <c r="H31" s="5" t="s">
        <v>18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G21 B21:E21" formulaRange="1"/>
    <ignoredError sqref="F2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34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G43" sqref="G43"/>
    </sheetView>
  </sheetViews>
  <sheetFormatPr defaultRowHeight="12.75" x14ac:dyDescent="0.2"/>
  <cols>
    <col min="1" max="1" width="46.83203125" style="5" customWidth="1"/>
    <col min="2" max="7" width="8.33203125" style="10" customWidth="1"/>
    <col min="8" max="8" width="9.33203125" style="25" customWidth="1"/>
    <col min="9" max="16384" width="9.33203125" style="5"/>
  </cols>
  <sheetData>
    <row r="1" spans="1:15" ht="32.25" customHeight="1" x14ac:dyDescent="0.25">
      <c r="A1" s="4" t="s">
        <v>46</v>
      </c>
      <c r="C1" s="10" t="s">
        <v>18</v>
      </c>
    </row>
    <row r="2" spans="1:15" s="6" customFormat="1" ht="28.5" customHeight="1" x14ac:dyDescent="0.2">
      <c r="B2" s="44">
        <v>2016</v>
      </c>
      <c r="C2" s="44">
        <v>2017</v>
      </c>
      <c r="D2" s="44">
        <v>2018</v>
      </c>
      <c r="E2" s="44">
        <v>2019</v>
      </c>
      <c r="F2" s="44">
        <v>2020</v>
      </c>
      <c r="G2" s="44">
        <v>2021</v>
      </c>
      <c r="H2" s="22" t="s">
        <v>15</v>
      </c>
    </row>
    <row r="3" spans="1:15" x14ac:dyDescent="0.2">
      <c r="A3" s="13" t="s">
        <v>1</v>
      </c>
    </row>
    <row r="4" spans="1:15" x14ac:dyDescent="0.2">
      <c r="A4" s="7" t="s">
        <v>27</v>
      </c>
      <c r="B4" s="8">
        <f t="shared" ref="B4:E4" si="0">B25+B46</f>
        <v>20</v>
      </c>
      <c r="C4" s="8">
        <f t="shared" si="0"/>
        <v>28.583333333333336</v>
      </c>
      <c r="D4" s="8">
        <f t="shared" si="0"/>
        <v>21.083333333333336</v>
      </c>
      <c r="E4" s="8">
        <f t="shared" si="0"/>
        <v>19</v>
      </c>
      <c r="F4" s="8">
        <f t="shared" ref="F4:G4" si="1">F25+F46</f>
        <v>49.5</v>
      </c>
      <c r="G4" s="8">
        <f t="shared" si="1"/>
        <v>51.75</v>
      </c>
      <c r="H4" s="48">
        <f>SUM(G4/G22)</f>
        <v>5.1466931874689197E-3</v>
      </c>
    </row>
    <row r="5" spans="1:15" x14ac:dyDescent="0.2">
      <c r="A5" s="7" t="s">
        <v>28</v>
      </c>
      <c r="B5" s="8">
        <f t="shared" ref="B5:E5" si="2">B26+B47</f>
        <v>138</v>
      </c>
      <c r="C5" s="8">
        <f t="shared" si="2"/>
        <v>112.91666666666666</v>
      </c>
      <c r="D5" s="8">
        <f t="shared" si="2"/>
        <v>104.66666666666667</v>
      </c>
      <c r="E5" s="8">
        <f t="shared" si="2"/>
        <v>116</v>
      </c>
      <c r="F5" s="8">
        <f t="shared" ref="F5:G5" si="3">F26+F47</f>
        <v>226.58333333333331</v>
      </c>
      <c r="G5" s="8">
        <f t="shared" si="3"/>
        <v>246.5</v>
      </c>
      <c r="H5" s="48">
        <f>SUM(G5/G22)</f>
        <v>2.4515166583789154E-2</v>
      </c>
    </row>
    <row r="6" spans="1:15" x14ac:dyDescent="0.2">
      <c r="A6" s="7" t="s">
        <v>29</v>
      </c>
      <c r="B6" s="8">
        <f t="shared" ref="B6:E6" si="4">B27+B48</f>
        <v>261</v>
      </c>
      <c r="C6" s="8">
        <f t="shared" si="4"/>
        <v>240.58333333333331</v>
      </c>
      <c r="D6" s="8">
        <f t="shared" si="4"/>
        <v>282.25</v>
      </c>
      <c r="E6" s="8">
        <f t="shared" si="4"/>
        <v>260</v>
      </c>
      <c r="F6" s="8">
        <f t="shared" ref="F6:G6" si="5">F27+F48</f>
        <v>745.91666666666663</v>
      </c>
      <c r="G6" s="8">
        <f t="shared" si="5"/>
        <v>726.25</v>
      </c>
      <c r="H6" s="48">
        <f>SUM(G6/G22)</f>
        <v>7.2227747389358513E-2</v>
      </c>
    </row>
    <row r="7" spans="1:15" x14ac:dyDescent="0.2">
      <c r="A7" s="7" t="s">
        <v>30</v>
      </c>
      <c r="B7" s="8">
        <f t="shared" ref="B7:E7" si="6">B28+B49</f>
        <v>18</v>
      </c>
      <c r="C7" s="8">
        <f t="shared" si="6"/>
        <v>20.916666666666668</v>
      </c>
      <c r="D7" s="8">
        <f t="shared" si="6"/>
        <v>22</v>
      </c>
      <c r="E7" s="8">
        <f t="shared" si="6"/>
        <v>16</v>
      </c>
      <c r="F7" s="8">
        <f t="shared" ref="F7:G7" si="7">F28+F49</f>
        <v>46.083333333333336</v>
      </c>
      <c r="G7" s="8">
        <f t="shared" si="7"/>
        <v>47.333333333333329</v>
      </c>
      <c r="H7" s="48">
        <f>SUM(G7/G22)</f>
        <v>4.7074424001326024E-3</v>
      </c>
    </row>
    <row r="8" spans="1:15" x14ac:dyDescent="0.2">
      <c r="A8" s="7" t="s">
        <v>31</v>
      </c>
      <c r="B8" s="8">
        <f t="shared" ref="B8:E8" si="8">B29+B50</f>
        <v>191</v>
      </c>
      <c r="C8" s="8">
        <f t="shared" si="8"/>
        <v>156.91666666666666</v>
      </c>
      <c r="D8" s="8">
        <f t="shared" si="8"/>
        <v>223.16666666666666</v>
      </c>
      <c r="E8" s="8">
        <f t="shared" si="8"/>
        <v>180</v>
      </c>
      <c r="F8" s="8">
        <f t="shared" ref="F8:G8" si="9">F29+F50</f>
        <v>875.83333333333326</v>
      </c>
      <c r="G8" s="8">
        <f t="shared" si="9"/>
        <v>844.16666666666663</v>
      </c>
      <c r="H8" s="48">
        <f>SUM(G8/G22)</f>
        <v>8.3954914636167721E-2</v>
      </c>
    </row>
    <row r="9" spans="1:15" x14ac:dyDescent="0.2">
      <c r="A9" s="7" t="s">
        <v>32</v>
      </c>
      <c r="B9" s="8">
        <f t="shared" ref="B9:E9" si="10">B30+B51</f>
        <v>719</v>
      </c>
      <c r="C9" s="8">
        <f t="shared" si="10"/>
        <v>578.08333333333337</v>
      </c>
      <c r="D9" s="8">
        <f t="shared" si="10"/>
        <v>669.58333333333337</v>
      </c>
      <c r="E9" s="8">
        <f t="shared" si="10"/>
        <v>729</v>
      </c>
      <c r="F9" s="8">
        <f t="shared" ref="F9:G9" si="11">F30+F51</f>
        <v>1825.9166666666665</v>
      </c>
      <c r="G9" s="8">
        <f t="shared" si="11"/>
        <v>1822</v>
      </c>
      <c r="H9" s="48">
        <f>SUM(G9/G22)</f>
        <v>0.18120338140228739</v>
      </c>
    </row>
    <row r="10" spans="1:15" x14ac:dyDescent="0.2">
      <c r="A10" s="7" t="s">
        <v>33</v>
      </c>
      <c r="B10" s="8">
        <f t="shared" ref="B10:E10" si="12">B31+B52</f>
        <v>41</v>
      </c>
      <c r="C10" s="8">
        <f t="shared" si="12"/>
        <v>18.666666666666668</v>
      </c>
      <c r="D10" s="8">
        <f t="shared" si="12"/>
        <v>22.666666666666668</v>
      </c>
      <c r="E10" s="8">
        <f t="shared" si="12"/>
        <v>13</v>
      </c>
      <c r="F10" s="8">
        <f t="shared" ref="F10:G10" si="13">F31+F52</f>
        <v>437.5</v>
      </c>
      <c r="G10" s="8">
        <f t="shared" si="13"/>
        <v>440.16666666666663</v>
      </c>
      <c r="H10" s="48">
        <f>SUM(G10/G22)</f>
        <v>4.3775899220951424E-2</v>
      </c>
    </row>
    <row r="11" spans="1:15" x14ac:dyDescent="0.2">
      <c r="A11" s="7" t="s">
        <v>34</v>
      </c>
      <c r="B11" s="8">
        <f t="shared" ref="B11:E11" si="14">B32+B53</f>
        <v>117</v>
      </c>
      <c r="C11" s="8">
        <f t="shared" si="14"/>
        <v>124.66666666666667</v>
      </c>
      <c r="D11" s="8">
        <f t="shared" si="14"/>
        <v>171.33333333333334</v>
      </c>
      <c r="E11" s="8">
        <f t="shared" si="14"/>
        <v>126</v>
      </c>
      <c r="F11" s="8">
        <f t="shared" ref="F11:G11" si="15">F32+F53</f>
        <v>814.66666666666663</v>
      </c>
      <c r="G11" s="8">
        <f t="shared" si="15"/>
        <v>764.25</v>
      </c>
      <c r="H11" s="48">
        <f>SUM(G11/G22)</f>
        <v>7.6006961710591736E-2</v>
      </c>
    </row>
    <row r="12" spans="1:15" x14ac:dyDescent="0.2">
      <c r="A12" s="7" t="s">
        <v>35</v>
      </c>
      <c r="B12" s="8">
        <f t="shared" ref="B12:E12" si="16">B33+B54</f>
        <v>220</v>
      </c>
      <c r="C12" s="8">
        <f t="shared" si="16"/>
        <v>164.16666666666666</v>
      </c>
      <c r="D12" s="8">
        <f t="shared" si="16"/>
        <v>223.5</v>
      </c>
      <c r="E12" s="8">
        <f t="shared" si="16"/>
        <v>222</v>
      </c>
      <c r="F12" s="8">
        <f t="shared" ref="F12:G12" si="17">F33+F54</f>
        <v>886.58333333333337</v>
      </c>
      <c r="G12" s="8">
        <f t="shared" si="17"/>
        <v>814.83333333333337</v>
      </c>
      <c r="H12" s="48">
        <f>SUM(G12/G22)</f>
        <v>8.1037626388198239E-2</v>
      </c>
    </row>
    <row r="13" spans="1:15" x14ac:dyDescent="0.2">
      <c r="A13" s="7" t="s">
        <v>36</v>
      </c>
      <c r="B13" s="8">
        <f t="shared" ref="B13:E13" si="18">B34+B55</f>
        <v>89</v>
      </c>
      <c r="C13" s="8">
        <f t="shared" si="18"/>
        <v>111.5</v>
      </c>
      <c r="D13" s="8">
        <f t="shared" si="18"/>
        <v>160.08333333333331</v>
      </c>
      <c r="E13" s="8">
        <f t="shared" si="18"/>
        <v>83</v>
      </c>
      <c r="F13" s="8">
        <f t="shared" ref="F13:G13" si="19">F34+F55</f>
        <v>952.91666666666663</v>
      </c>
      <c r="G13" s="8">
        <f t="shared" si="19"/>
        <v>798.25</v>
      </c>
      <c r="H13" s="48">
        <f>SUM(G13/G22)</f>
        <v>7.9388363998010927E-2</v>
      </c>
    </row>
    <row r="14" spans="1:15" x14ac:dyDescent="0.2">
      <c r="A14" s="7" t="s">
        <v>37</v>
      </c>
      <c r="B14" s="8">
        <f t="shared" ref="B14:E14" si="20">B35+B56</f>
        <v>175</v>
      </c>
      <c r="C14" s="8">
        <f t="shared" si="20"/>
        <v>154.5</v>
      </c>
      <c r="D14" s="8">
        <f t="shared" si="20"/>
        <v>131.83333333333331</v>
      </c>
      <c r="E14" s="8">
        <f t="shared" si="20"/>
        <v>179</v>
      </c>
      <c r="F14" s="8">
        <f t="shared" ref="F14:G14" si="21">F35+F56</f>
        <v>325.16666666666669</v>
      </c>
      <c r="G14" s="8">
        <f t="shared" si="21"/>
        <v>288.08333333333331</v>
      </c>
      <c r="H14" s="48">
        <f>SUM(G14/G22)</f>
        <v>2.8650754185314098E-2</v>
      </c>
      <c r="O14" s="5" t="s">
        <v>18</v>
      </c>
    </row>
    <row r="15" spans="1:15" x14ac:dyDescent="0.2">
      <c r="A15" s="7" t="s">
        <v>38</v>
      </c>
      <c r="B15" s="8">
        <f t="shared" ref="B15:E15" si="22">B36+B57</f>
        <v>113</v>
      </c>
      <c r="C15" s="8">
        <f t="shared" si="22"/>
        <v>76.416666666666657</v>
      </c>
      <c r="D15" s="8">
        <f t="shared" si="22"/>
        <v>69.666666666666657</v>
      </c>
      <c r="E15" s="8">
        <f t="shared" si="22"/>
        <v>103</v>
      </c>
      <c r="F15" s="8">
        <f t="shared" ref="F15:G15" si="23">F36+F57</f>
        <v>206.16666666666669</v>
      </c>
      <c r="G15" s="8">
        <f t="shared" si="23"/>
        <v>198.25</v>
      </c>
      <c r="H15" s="48">
        <f>SUM(G15/G22)</f>
        <v>1.9716558925907506E-2</v>
      </c>
    </row>
    <row r="16" spans="1:15" ht="14.25" customHeight="1" x14ac:dyDescent="0.2">
      <c r="A16" s="7" t="s">
        <v>39</v>
      </c>
      <c r="B16" s="8">
        <f t="shared" ref="B16:E16" si="24">B37+B58</f>
        <v>34</v>
      </c>
      <c r="C16" s="8">
        <f t="shared" si="24"/>
        <v>36.75</v>
      </c>
      <c r="D16" s="8">
        <f t="shared" si="24"/>
        <v>40.833333333333329</v>
      </c>
      <c r="E16" s="8">
        <f t="shared" si="24"/>
        <v>33</v>
      </c>
      <c r="F16" s="8">
        <f t="shared" ref="F16:G16" si="25">F37+F58</f>
        <v>147.83333333333334</v>
      </c>
      <c r="G16" s="8">
        <f t="shared" si="25"/>
        <v>133.75</v>
      </c>
      <c r="H16" s="48">
        <f>SUM(G16/G22)</f>
        <v>1.3301839880656387E-2</v>
      </c>
    </row>
    <row r="17" spans="1:12" x14ac:dyDescent="0.2">
      <c r="A17" s="7" t="s">
        <v>40</v>
      </c>
      <c r="B17" s="8">
        <f t="shared" ref="B17:E17" si="26">B38+B59</f>
        <v>136</v>
      </c>
      <c r="C17" s="8">
        <f t="shared" si="26"/>
        <v>115.75</v>
      </c>
      <c r="D17" s="8">
        <f t="shared" si="26"/>
        <v>134.5</v>
      </c>
      <c r="E17" s="8">
        <f t="shared" si="26"/>
        <v>133</v>
      </c>
      <c r="F17" s="8">
        <f t="shared" ref="F17:G17" si="27">F38+F59</f>
        <v>459.91666666666663</v>
      </c>
      <c r="G17" s="8">
        <f t="shared" si="27"/>
        <v>412.16666666666669</v>
      </c>
      <c r="H17" s="48">
        <f>SUM(G17/G22)</f>
        <v>4.0991214984253267E-2</v>
      </c>
    </row>
    <row r="18" spans="1:12" x14ac:dyDescent="0.2">
      <c r="A18" s="7" t="s">
        <v>41</v>
      </c>
      <c r="B18" s="8">
        <f t="shared" ref="B18:E18" si="28">B39+B60</f>
        <v>196</v>
      </c>
      <c r="C18" s="8">
        <f t="shared" si="28"/>
        <v>170.58333333333331</v>
      </c>
      <c r="D18" s="8">
        <f t="shared" si="28"/>
        <v>185.58333333333331</v>
      </c>
      <c r="E18" s="8">
        <f t="shared" si="28"/>
        <v>193</v>
      </c>
      <c r="F18" s="8">
        <f t="shared" ref="F18:G18" si="29">F39+F60</f>
        <v>477.83333333333331</v>
      </c>
      <c r="G18" s="8">
        <f t="shared" si="29"/>
        <v>512.91666666666674</v>
      </c>
      <c r="H18" s="48">
        <f>SUM(G18/G22)</f>
        <v>5.1011105585943975E-2</v>
      </c>
    </row>
    <row r="19" spans="1:12" x14ac:dyDescent="0.2">
      <c r="A19" s="7" t="s">
        <v>42</v>
      </c>
      <c r="B19" s="8">
        <f t="shared" ref="B19:E19" si="30">B40+B61</f>
        <v>384</v>
      </c>
      <c r="C19" s="8">
        <f t="shared" si="30"/>
        <v>376.33333333333337</v>
      </c>
      <c r="D19" s="8">
        <f t="shared" si="30"/>
        <v>438.5</v>
      </c>
      <c r="E19" s="8">
        <f t="shared" si="30"/>
        <v>430</v>
      </c>
      <c r="F19" s="8">
        <f t="shared" ref="F19:G19" si="31">F40+F61</f>
        <v>1067.5</v>
      </c>
      <c r="G19" s="8">
        <f t="shared" si="31"/>
        <v>1058</v>
      </c>
      <c r="H19" s="48">
        <f>SUM(G19/G22)</f>
        <v>0.10522128294380903</v>
      </c>
    </row>
    <row r="20" spans="1:12" x14ac:dyDescent="0.2">
      <c r="A20" s="7" t="s">
        <v>43</v>
      </c>
      <c r="B20" s="8">
        <f t="shared" ref="B20:E20" si="32">B41+B62</f>
        <v>192</v>
      </c>
      <c r="C20" s="8">
        <f t="shared" si="32"/>
        <v>152.41666666666669</v>
      </c>
      <c r="D20" s="8">
        <f t="shared" si="32"/>
        <v>158.83333333333334</v>
      </c>
      <c r="E20" s="8">
        <f t="shared" si="32"/>
        <v>210</v>
      </c>
      <c r="F20" s="8">
        <f t="shared" ref="F20:G20" si="33">F41+F62</f>
        <v>604.83333333333337</v>
      </c>
      <c r="G20" s="8">
        <f t="shared" si="33"/>
        <v>551.25</v>
      </c>
      <c r="H20" s="48">
        <f>SUM(G20/G22)</f>
        <v>5.4823470909995016E-2</v>
      </c>
    </row>
    <row r="21" spans="1:12" x14ac:dyDescent="0.2">
      <c r="A21" s="7" t="s">
        <v>44</v>
      </c>
      <c r="B21" s="8">
        <f t="shared" ref="B21:E21" si="34">B42+B63</f>
        <v>384</v>
      </c>
      <c r="C21" s="8">
        <f t="shared" si="34"/>
        <v>59.916666666666664</v>
      </c>
      <c r="D21" s="8">
        <f t="shared" si="34"/>
        <v>57.333333333333336</v>
      </c>
      <c r="E21" s="8">
        <f t="shared" si="34"/>
        <v>113</v>
      </c>
      <c r="F21" s="8">
        <f t="shared" ref="F21:G21" si="35">F42+F63</f>
        <v>638.16666666666663</v>
      </c>
      <c r="G21" s="8">
        <f t="shared" si="35"/>
        <v>345.08333333333331</v>
      </c>
      <c r="H21" s="48">
        <f>SUM(G21/G22)</f>
        <v>3.4319575667163926E-2</v>
      </c>
    </row>
    <row r="22" spans="1:12" ht="13.5" thickBot="1" x14ac:dyDescent="0.25">
      <c r="A22" s="32" t="s">
        <v>0</v>
      </c>
      <c r="B22" s="33">
        <f>SUM(B4:B21)</f>
        <v>3428</v>
      </c>
      <c r="C22" s="33">
        <f t="shared" ref="C22:G22" si="36">SUM(C4:C21)</f>
        <v>2699.666666666667</v>
      </c>
      <c r="D22" s="33">
        <f t="shared" si="36"/>
        <v>3117.416666666667</v>
      </c>
      <c r="E22" s="33">
        <f t="shared" si="36"/>
        <v>3158</v>
      </c>
      <c r="F22" s="33">
        <f t="shared" ref="F22" si="37">SUM(F4:F21)</f>
        <v>10788.916666666668</v>
      </c>
      <c r="G22" s="33">
        <f t="shared" si="36"/>
        <v>10055.000000000002</v>
      </c>
      <c r="H22" s="49">
        <f>SUM(H3:H21)</f>
        <v>1</v>
      </c>
    </row>
    <row r="23" spans="1:12" ht="13.5" thickTop="1" x14ac:dyDescent="0.2">
      <c r="A23" s="5" t="s">
        <v>18</v>
      </c>
    </row>
    <row r="24" spans="1:12" x14ac:dyDescent="0.2">
      <c r="A24" s="13" t="s">
        <v>13</v>
      </c>
    </row>
    <row r="25" spans="1:12" x14ac:dyDescent="0.2">
      <c r="A25" s="7" t="s">
        <v>45</v>
      </c>
      <c r="B25" s="7">
        <v>17</v>
      </c>
      <c r="C25" s="46">
        <v>20.916666666666668</v>
      </c>
      <c r="D25" s="46">
        <v>12.75</v>
      </c>
      <c r="E25" s="7">
        <v>15</v>
      </c>
      <c r="F25" s="46">
        <v>35.5</v>
      </c>
      <c r="G25" s="46">
        <v>39.833333333333336</v>
      </c>
      <c r="H25" s="48">
        <f>SUM(G25/G43)</f>
        <v>6.2067443158947177E-3</v>
      </c>
    </row>
    <row r="26" spans="1:12" x14ac:dyDescent="0.2">
      <c r="A26" s="7" t="s">
        <v>28</v>
      </c>
      <c r="B26" s="7">
        <v>64</v>
      </c>
      <c r="C26" s="46">
        <v>59.666666666666664</v>
      </c>
      <c r="D26" s="46">
        <v>61.333333333333336</v>
      </c>
      <c r="E26" s="7">
        <v>63</v>
      </c>
      <c r="F26" s="46">
        <v>133.25</v>
      </c>
      <c r="G26" s="46">
        <v>143.91666666666666</v>
      </c>
      <c r="H26" s="48">
        <f>SUM(G26/G43)</f>
        <v>2.2424785425837188E-2</v>
      </c>
    </row>
    <row r="27" spans="1:12" x14ac:dyDescent="0.2">
      <c r="A27" s="7" t="s">
        <v>29</v>
      </c>
      <c r="B27" s="7">
        <v>169</v>
      </c>
      <c r="C27" s="46">
        <v>142.16666666666666</v>
      </c>
      <c r="D27" s="46">
        <v>156.66666666666666</v>
      </c>
      <c r="E27" s="7">
        <v>178</v>
      </c>
      <c r="F27" s="46">
        <v>443.83333333333331</v>
      </c>
      <c r="G27" s="46">
        <v>429.66666666666669</v>
      </c>
      <c r="H27" s="48">
        <f>SUM(G27/G43)</f>
        <v>6.694973575889783E-2</v>
      </c>
      <c r="L27" s="5" t="s">
        <v>18</v>
      </c>
    </row>
    <row r="28" spans="1:12" x14ac:dyDescent="0.2">
      <c r="A28" s="7" t="s">
        <v>30</v>
      </c>
      <c r="B28" s="7">
        <v>12</v>
      </c>
      <c r="C28" s="46">
        <v>11.333333333333334</v>
      </c>
      <c r="D28" s="46">
        <v>13.75</v>
      </c>
      <c r="E28" s="7">
        <v>8</v>
      </c>
      <c r="F28" s="46">
        <v>27.916666666666668</v>
      </c>
      <c r="G28" s="46">
        <v>27.083333333333332</v>
      </c>
      <c r="H28" s="48">
        <f>SUM(G28/G43)</f>
        <v>4.2200667419786259E-3</v>
      </c>
    </row>
    <row r="29" spans="1:12" x14ac:dyDescent="0.2">
      <c r="A29" s="7" t="s">
        <v>31</v>
      </c>
      <c r="B29" s="7">
        <v>121</v>
      </c>
      <c r="C29" s="46">
        <v>97.25</v>
      </c>
      <c r="D29" s="46">
        <v>136.16666666666666</v>
      </c>
      <c r="E29" s="7">
        <v>113</v>
      </c>
      <c r="F29" s="46">
        <v>563</v>
      </c>
      <c r="G29" s="46">
        <v>537.91666666666663</v>
      </c>
      <c r="H29" s="48">
        <f>SUM(G29/G43)</f>
        <v>8.3817017906067784E-2</v>
      </c>
    </row>
    <row r="30" spans="1:12" x14ac:dyDescent="0.2">
      <c r="A30" s="7" t="s">
        <v>32</v>
      </c>
      <c r="B30" s="8">
        <v>429</v>
      </c>
      <c r="C30" s="46">
        <v>360.16666666666669</v>
      </c>
      <c r="D30" s="46">
        <v>429.75</v>
      </c>
      <c r="E30" s="8">
        <v>429</v>
      </c>
      <c r="F30" s="46">
        <v>1157</v>
      </c>
      <c r="G30" s="46">
        <v>1146.1666666666667</v>
      </c>
      <c r="H30" s="48">
        <f>SUM(G30/G43)</f>
        <v>0.17859322452053544</v>
      </c>
    </row>
    <row r="31" spans="1:12" x14ac:dyDescent="0.2">
      <c r="A31" s="7" t="s">
        <v>33</v>
      </c>
      <c r="B31" s="8">
        <v>20</v>
      </c>
      <c r="C31" s="46">
        <v>10.083333333333334</v>
      </c>
      <c r="D31" s="46">
        <v>15</v>
      </c>
      <c r="E31" s="8">
        <v>6</v>
      </c>
      <c r="F31" s="46">
        <v>185.5</v>
      </c>
      <c r="G31" s="46">
        <v>192.41666666666666</v>
      </c>
      <c r="H31" s="48">
        <f>SUM(G31/G43)</f>
        <v>2.9981951099165065E-2</v>
      </c>
    </row>
    <row r="32" spans="1:12" x14ac:dyDescent="0.2">
      <c r="A32" s="7" t="s">
        <v>34</v>
      </c>
      <c r="B32" s="7">
        <v>78</v>
      </c>
      <c r="C32" s="46">
        <v>90.916666666666671</v>
      </c>
      <c r="D32" s="46">
        <v>128.33333333333334</v>
      </c>
      <c r="E32" s="7">
        <v>81</v>
      </c>
      <c r="F32" s="46">
        <v>636.5</v>
      </c>
      <c r="G32" s="46">
        <v>587.25</v>
      </c>
      <c r="H32" s="48">
        <f>SUM(G32/G43)</f>
        <v>9.1504031786841161E-2</v>
      </c>
    </row>
    <row r="33" spans="1:12" x14ac:dyDescent="0.2">
      <c r="A33" s="7" t="s">
        <v>35</v>
      </c>
      <c r="B33" s="7">
        <v>145</v>
      </c>
      <c r="C33" s="46">
        <v>108.08333333333333</v>
      </c>
      <c r="D33" s="46">
        <v>156.91666666666666</v>
      </c>
      <c r="E33" s="7">
        <v>156</v>
      </c>
      <c r="F33" s="46">
        <v>649.75</v>
      </c>
      <c r="G33" s="46">
        <v>598.75</v>
      </c>
      <c r="H33" s="48">
        <f>SUM(G33/G43)</f>
        <v>9.3295937049589009E-2</v>
      </c>
    </row>
    <row r="34" spans="1:12" x14ac:dyDescent="0.2">
      <c r="A34" s="7" t="s">
        <v>36</v>
      </c>
      <c r="B34" s="7">
        <v>52</v>
      </c>
      <c r="C34" s="46">
        <v>72.833333333333329</v>
      </c>
      <c r="D34" s="46">
        <v>109.33333333333333</v>
      </c>
      <c r="E34" s="7">
        <v>54</v>
      </c>
      <c r="F34" s="46">
        <v>591.66666666666663</v>
      </c>
      <c r="G34" s="46">
        <v>507.91666666666669</v>
      </c>
      <c r="H34" s="48">
        <f>SUM(G34/G43)</f>
        <v>7.9142482438029918E-2</v>
      </c>
    </row>
    <row r="35" spans="1:12" x14ac:dyDescent="0.2">
      <c r="A35" s="7" t="s">
        <v>37</v>
      </c>
      <c r="B35" s="7">
        <v>106</v>
      </c>
      <c r="C35" s="46">
        <v>93.666666666666671</v>
      </c>
      <c r="D35" s="46">
        <v>77.833333333333329</v>
      </c>
      <c r="E35" s="7">
        <v>116</v>
      </c>
      <c r="F35" s="46">
        <v>211.75</v>
      </c>
      <c r="G35" s="46">
        <v>187.66666666666666</v>
      </c>
      <c r="H35" s="48">
        <f>SUM(G35/G43)</f>
        <v>2.9241816316725736E-2</v>
      </c>
    </row>
    <row r="36" spans="1:12" x14ac:dyDescent="0.2">
      <c r="A36" s="7" t="s">
        <v>38</v>
      </c>
      <c r="B36" s="7">
        <v>71</v>
      </c>
      <c r="C36" s="46">
        <v>43.166666666666664</v>
      </c>
      <c r="D36" s="46">
        <v>36.916666666666664</v>
      </c>
      <c r="E36" s="7">
        <v>58</v>
      </c>
      <c r="F36" s="46">
        <v>114.5</v>
      </c>
      <c r="G36" s="46">
        <v>112.41666666666667</v>
      </c>
      <c r="H36" s="48">
        <f>SUM(G36/G43)</f>
        <v>1.7516523184397434E-2</v>
      </c>
    </row>
    <row r="37" spans="1:12" x14ac:dyDescent="0.2">
      <c r="A37" s="7" t="s">
        <v>39</v>
      </c>
      <c r="B37" s="7">
        <v>23</v>
      </c>
      <c r="C37" s="46">
        <v>16</v>
      </c>
      <c r="D37" s="46">
        <v>16.5</v>
      </c>
      <c r="E37" s="7">
        <v>23</v>
      </c>
      <c r="F37" s="46">
        <v>97.916666666666671</v>
      </c>
      <c r="G37" s="46">
        <v>82.916666666666671</v>
      </c>
      <c r="H37" s="48">
        <f>SUM(G37/G43)</f>
        <v>1.2919896640826871E-2</v>
      </c>
    </row>
    <row r="38" spans="1:12" x14ac:dyDescent="0.2">
      <c r="A38" s="7" t="s">
        <v>40</v>
      </c>
      <c r="B38" s="7">
        <v>81</v>
      </c>
      <c r="C38" s="46">
        <v>67.416666666666671</v>
      </c>
      <c r="D38" s="46">
        <v>87.166666666666671</v>
      </c>
      <c r="E38" s="7">
        <v>80</v>
      </c>
      <c r="F38" s="46">
        <v>303.5</v>
      </c>
      <c r="G38" s="46">
        <v>260.91666666666669</v>
      </c>
      <c r="H38" s="48">
        <f>SUM(G38/G43)</f>
        <v>4.0655473751184855E-2</v>
      </c>
    </row>
    <row r="39" spans="1:12" x14ac:dyDescent="0.2">
      <c r="A39" s="7" t="s">
        <v>41</v>
      </c>
      <c r="B39" s="7">
        <v>116</v>
      </c>
      <c r="C39" s="46">
        <v>104.83333333333333</v>
      </c>
      <c r="D39" s="46">
        <v>116.08333333333333</v>
      </c>
      <c r="E39" s="7">
        <v>119</v>
      </c>
      <c r="F39" s="46">
        <v>316.58333333333331</v>
      </c>
      <c r="G39" s="46">
        <v>343.91666666666669</v>
      </c>
      <c r="H39" s="48">
        <f>SUM(G39/G43)</f>
        <v>5.3588355212756275E-2</v>
      </c>
    </row>
    <row r="40" spans="1:12" x14ac:dyDescent="0.2">
      <c r="A40" s="7" t="s">
        <v>42</v>
      </c>
      <c r="B40" s="7">
        <v>261</v>
      </c>
      <c r="C40" s="46">
        <v>247.25</v>
      </c>
      <c r="D40" s="46">
        <v>277</v>
      </c>
      <c r="E40" s="7">
        <v>280</v>
      </c>
      <c r="F40" s="46">
        <v>653.25</v>
      </c>
      <c r="G40" s="46">
        <v>649</v>
      </c>
      <c r="H40" s="48">
        <f>SUM(G40/G43)</f>
        <v>0.10112578395855243</v>
      </c>
    </row>
    <row r="41" spans="1:12" x14ac:dyDescent="0.2">
      <c r="A41" s="7" t="s">
        <v>43</v>
      </c>
      <c r="B41" s="7">
        <v>130</v>
      </c>
      <c r="C41" s="46">
        <v>95.916666666666671</v>
      </c>
      <c r="D41" s="46">
        <v>95</v>
      </c>
      <c r="E41" s="7">
        <v>155</v>
      </c>
      <c r="F41" s="46">
        <v>382.41666666666669</v>
      </c>
      <c r="G41" s="46">
        <v>345.08333333333331</v>
      </c>
      <c r="H41" s="48">
        <f>SUM(G41/G43)</f>
        <v>5.3770142703179966E-2</v>
      </c>
    </row>
    <row r="42" spans="1:12" x14ac:dyDescent="0.2">
      <c r="A42" s="7" t="s">
        <v>44</v>
      </c>
      <c r="B42" s="7">
        <v>236</v>
      </c>
      <c r="C42" s="46">
        <v>35.916666666666664</v>
      </c>
      <c r="D42" s="46">
        <v>36.583333333333336</v>
      </c>
      <c r="E42" s="7">
        <v>63</v>
      </c>
      <c r="F42" s="46">
        <v>414.75</v>
      </c>
      <c r="G42" s="46">
        <v>224.91666666666666</v>
      </c>
      <c r="H42" s="48">
        <f>SUM(G42/G43)</f>
        <v>3.5046031189539417E-2</v>
      </c>
    </row>
    <row r="43" spans="1:12" ht="13.5" thickBot="1" x14ac:dyDescent="0.25">
      <c r="A43" s="32" t="s">
        <v>0</v>
      </c>
      <c r="B43" s="35">
        <f t="shared" ref="B43:G43" si="38">SUM(B25:B42)</f>
        <v>2131</v>
      </c>
      <c r="C43" s="35">
        <f t="shared" si="38"/>
        <v>1677.5833333333337</v>
      </c>
      <c r="D43" s="35">
        <f t="shared" si="38"/>
        <v>1963.0833333333333</v>
      </c>
      <c r="E43" s="35">
        <f t="shared" si="38"/>
        <v>1997</v>
      </c>
      <c r="F43" s="35">
        <f t="shared" ref="F43" si="39">SUM(F25:F42)</f>
        <v>6918.5833333333339</v>
      </c>
      <c r="G43" s="35">
        <f t="shared" si="38"/>
        <v>6417.7500000000018</v>
      </c>
      <c r="H43" s="34">
        <f>SUM(H25:H42)</f>
        <v>0.99999999999999967</v>
      </c>
    </row>
    <row r="44" spans="1:12" ht="13.5" thickTop="1" x14ac:dyDescent="0.2">
      <c r="A44" s="5" t="s">
        <v>18</v>
      </c>
      <c r="L44" s="5" t="s">
        <v>18</v>
      </c>
    </row>
    <row r="45" spans="1:12" x14ac:dyDescent="0.2">
      <c r="A45" s="13" t="s">
        <v>14</v>
      </c>
    </row>
    <row r="46" spans="1:12" x14ac:dyDescent="0.2">
      <c r="A46" s="7" t="s">
        <v>27</v>
      </c>
      <c r="B46" s="8">
        <v>3</v>
      </c>
      <c r="C46" s="45">
        <v>7.666666666666667</v>
      </c>
      <c r="D46" s="8">
        <v>8.3333333333333339</v>
      </c>
      <c r="E46" s="8">
        <v>4</v>
      </c>
      <c r="F46" s="8">
        <v>14</v>
      </c>
      <c r="G46" s="8">
        <v>11.916666666666666</v>
      </c>
      <c r="H46" s="48">
        <f>SUM(G46/G64)</f>
        <v>3.2762847389282194E-3</v>
      </c>
    </row>
    <row r="47" spans="1:12" x14ac:dyDescent="0.2">
      <c r="A47" s="7" t="s">
        <v>28</v>
      </c>
      <c r="B47" s="8">
        <v>74</v>
      </c>
      <c r="C47" s="45">
        <v>53.25</v>
      </c>
      <c r="D47" s="8">
        <v>43.333333333333336</v>
      </c>
      <c r="E47" s="8">
        <v>53</v>
      </c>
      <c r="F47" s="8">
        <v>93.333333333333329</v>
      </c>
      <c r="G47" s="8">
        <v>102.58333333333333</v>
      </c>
      <c r="H47" s="48">
        <f>SUM(G47/G64)</f>
        <v>2.8203542053291175E-2</v>
      </c>
    </row>
    <row r="48" spans="1:12" x14ac:dyDescent="0.2">
      <c r="A48" s="7" t="s">
        <v>29</v>
      </c>
      <c r="B48" s="8">
        <v>92</v>
      </c>
      <c r="C48" s="45">
        <v>98.416666666666671</v>
      </c>
      <c r="D48" s="8">
        <v>125.58333333333333</v>
      </c>
      <c r="E48" s="8">
        <v>82</v>
      </c>
      <c r="F48" s="8">
        <v>302.08333333333331</v>
      </c>
      <c r="G48" s="8">
        <v>296.58333333333331</v>
      </c>
      <c r="H48" s="48">
        <f>SUM(G48/G64)</f>
        <v>8.1540541159758964E-2</v>
      </c>
    </row>
    <row r="49" spans="1:10" x14ac:dyDescent="0.2">
      <c r="A49" s="7" t="s">
        <v>30</v>
      </c>
      <c r="B49" s="8">
        <v>6</v>
      </c>
      <c r="C49" s="45">
        <v>9.5833333333333339</v>
      </c>
      <c r="D49" s="8">
        <v>8.25</v>
      </c>
      <c r="E49" s="8">
        <v>8</v>
      </c>
      <c r="F49" s="8">
        <v>18.166666666666668</v>
      </c>
      <c r="G49" s="8">
        <v>20.25</v>
      </c>
      <c r="H49" s="48">
        <f>SUM(G49/G64)</f>
        <v>5.5673929479689325E-3</v>
      </c>
    </row>
    <row r="50" spans="1:10" x14ac:dyDescent="0.2">
      <c r="A50" s="7" t="s">
        <v>31</v>
      </c>
      <c r="B50" s="8">
        <v>70</v>
      </c>
      <c r="C50" s="45">
        <v>59.666666666666664</v>
      </c>
      <c r="D50" s="8">
        <v>87</v>
      </c>
      <c r="E50" s="8">
        <v>67</v>
      </c>
      <c r="F50" s="8">
        <v>312.83333333333331</v>
      </c>
      <c r="G50" s="8">
        <v>306.25</v>
      </c>
      <c r="H50" s="48">
        <f>SUM(G50/G64)</f>
        <v>8.4198226682246205E-2</v>
      </c>
    </row>
    <row r="51" spans="1:10" x14ac:dyDescent="0.2">
      <c r="A51" s="7" t="s">
        <v>32</v>
      </c>
      <c r="B51" s="8">
        <v>290</v>
      </c>
      <c r="C51" s="45">
        <v>217.91666666666666</v>
      </c>
      <c r="D51" s="8">
        <v>239.83333333333334</v>
      </c>
      <c r="E51" s="8">
        <v>300</v>
      </c>
      <c r="F51" s="8">
        <v>668.91666666666663</v>
      </c>
      <c r="G51" s="8">
        <v>675.83333333333337</v>
      </c>
      <c r="H51" s="48">
        <f>SUM(G51/G64)</f>
        <v>0.18580887575320185</v>
      </c>
    </row>
    <row r="52" spans="1:10" x14ac:dyDescent="0.2">
      <c r="A52" s="7" t="s">
        <v>33</v>
      </c>
      <c r="B52" s="8">
        <v>21</v>
      </c>
      <c r="C52" s="45">
        <v>8.5833333333333339</v>
      </c>
      <c r="D52" s="8">
        <v>7.666666666666667</v>
      </c>
      <c r="E52" s="8">
        <v>7</v>
      </c>
      <c r="F52" s="8">
        <v>252</v>
      </c>
      <c r="G52" s="8">
        <v>247.75</v>
      </c>
      <c r="H52" s="48">
        <f>SUM(G52/G64)</f>
        <v>6.8114647054780403E-2</v>
      </c>
    </row>
    <row r="53" spans="1:10" x14ac:dyDescent="0.2">
      <c r="A53" s="7" t="s">
        <v>34</v>
      </c>
      <c r="B53" s="8">
        <v>39</v>
      </c>
      <c r="C53" s="45">
        <v>33.75</v>
      </c>
      <c r="D53" s="8">
        <v>43</v>
      </c>
      <c r="E53" s="8">
        <v>45</v>
      </c>
      <c r="F53" s="8">
        <v>178.16666666666666</v>
      </c>
      <c r="G53" s="8">
        <v>177</v>
      </c>
      <c r="H53" s="48">
        <f>SUM(G53/G64)</f>
        <v>4.8663138360024741E-2</v>
      </c>
    </row>
    <row r="54" spans="1:10" x14ac:dyDescent="0.2">
      <c r="A54" s="7" t="s">
        <v>35</v>
      </c>
      <c r="B54" s="8">
        <v>75</v>
      </c>
      <c r="C54" s="45">
        <v>56.083333333333336</v>
      </c>
      <c r="D54" s="8">
        <v>66.583333333333329</v>
      </c>
      <c r="E54" s="8">
        <v>66</v>
      </c>
      <c r="F54" s="8">
        <v>236.83333333333334</v>
      </c>
      <c r="G54" s="8">
        <v>216.08333333333334</v>
      </c>
      <c r="H54" s="48">
        <f>SUM(G54/G64)</f>
        <v>5.9408435860425692E-2</v>
      </c>
    </row>
    <row r="55" spans="1:10" x14ac:dyDescent="0.2">
      <c r="A55" s="7" t="s">
        <v>36</v>
      </c>
      <c r="B55" s="8">
        <v>37</v>
      </c>
      <c r="C55" s="45">
        <v>38.666666666666664</v>
      </c>
      <c r="D55" s="8">
        <v>50.75</v>
      </c>
      <c r="E55" s="8">
        <v>29</v>
      </c>
      <c r="F55" s="8">
        <v>361.25</v>
      </c>
      <c r="G55" s="8">
        <v>290.33333333333331</v>
      </c>
      <c r="H55" s="48">
        <f>SUM(G55/G64)</f>
        <v>7.9822210002978441E-2</v>
      </c>
    </row>
    <row r="56" spans="1:10" x14ac:dyDescent="0.2">
      <c r="A56" s="7" t="s">
        <v>37</v>
      </c>
      <c r="B56" s="8">
        <v>69</v>
      </c>
      <c r="C56" s="45">
        <v>60.833333333333336</v>
      </c>
      <c r="D56" s="8">
        <v>54</v>
      </c>
      <c r="E56" s="8">
        <v>63</v>
      </c>
      <c r="F56" s="8">
        <v>113.41666666666667</v>
      </c>
      <c r="G56" s="8">
        <v>100.41666666666667</v>
      </c>
      <c r="H56" s="48">
        <f>SUM(G56/G64)</f>
        <v>2.7607853918940592E-2</v>
      </c>
    </row>
    <row r="57" spans="1:10" x14ac:dyDescent="0.2">
      <c r="A57" s="7" t="s">
        <v>38</v>
      </c>
      <c r="B57" s="8">
        <v>42</v>
      </c>
      <c r="C57" s="45">
        <v>33.25</v>
      </c>
      <c r="D57" s="8">
        <v>32.75</v>
      </c>
      <c r="E57" s="8">
        <v>45</v>
      </c>
      <c r="F57" s="8">
        <v>91.666666666666671</v>
      </c>
      <c r="G57" s="8">
        <v>85.833333333333329</v>
      </c>
      <c r="H57" s="48">
        <f>SUM(G57/G64)</f>
        <v>2.3598414553119344E-2</v>
      </c>
    </row>
    <row r="58" spans="1:10" x14ac:dyDescent="0.2">
      <c r="A58" s="7" t="s">
        <v>39</v>
      </c>
      <c r="B58" s="8">
        <v>11</v>
      </c>
      <c r="C58" s="45">
        <v>20.75</v>
      </c>
      <c r="D58" s="8">
        <v>24.333333333333332</v>
      </c>
      <c r="E58" s="8">
        <v>10</v>
      </c>
      <c r="F58" s="8">
        <v>49.916666666666664</v>
      </c>
      <c r="G58" s="8">
        <v>50.833333333333336</v>
      </c>
      <c r="H58" s="48">
        <f>SUM(G58/G64)</f>
        <v>1.397576007514835E-2</v>
      </c>
      <c r="J58" s="5" t="s">
        <v>18</v>
      </c>
    </row>
    <row r="59" spans="1:10" x14ac:dyDescent="0.2">
      <c r="A59" s="7" t="s">
        <v>40</v>
      </c>
      <c r="B59" s="8">
        <v>55</v>
      </c>
      <c r="C59" s="45">
        <v>48.333333333333336</v>
      </c>
      <c r="D59" s="8">
        <v>47.333333333333336</v>
      </c>
      <c r="E59" s="8">
        <v>53</v>
      </c>
      <c r="F59" s="8">
        <v>156.41666666666666</v>
      </c>
      <c r="G59" s="8">
        <v>151.25</v>
      </c>
      <c r="H59" s="48">
        <f>SUM(G59/G64)</f>
        <v>4.1583613994088942E-2</v>
      </c>
    </row>
    <row r="60" spans="1:10" x14ac:dyDescent="0.2">
      <c r="A60" s="7" t="s">
        <v>41</v>
      </c>
      <c r="B60" s="8">
        <v>80</v>
      </c>
      <c r="C60" s="45">
        <v>65.75</v>
      </c>
      <c r="D60" s="8">
        <v>69.5</v>
      </c>
      <c r="E60" s="8">
        <v>74</v>
      </c>
      <c r="F60" s="8">
        <v>161.25</v>
      </c>
      <c r="G60" s="8">
        <v>169</v>
      </c>
      <c r="H60" s="48">
        <f>SUM(G60/G64)</f>
        <v>4.6463674479345657E-2</v>
      </c>
    </row>
    <row r="61" spans="1:10" x14ac:dyDescent="0.2">
      <c r="A61" s="7" t="s">
        <v>42</v>
      </c>
      <c r="B61" s="8">
        <v>123</v>
      </c>
      <c r="C61" s="45">
        <v>129.08333333333334</v>
      </c>
      <c r="D61" s="8">
        <v>161.5</v>
      </c>
      <c r="E61" s="8">
        <v>150</v>
      </c>
      <c r="F61" s="8">
        <v>414.25</v>
      </c>
      <c r="G61" s="8">
        <v>409</v>
      </c>
      <c r="H61" s="48">
        <f>SUM(G61/G64)</f>
        <v>0.11244759089971819</v>
      </c>
    </row>
    <row r="62" spans="1:10" x14ac:dyDescent="0.2">
      <c r="A62" s="7" t="s">
        <v>43</v>
      </c>
      <c r="B62" s="8">
        <v>62</v>
      </c>
      <c r="C62" s="45">
        <v>56.5</v>
      </c>
      <c r="D62" s="8">
        <v>63.833333333333336</v>
      </c>
      <c r="E62" s="8">
        <v>55</v>
      </c>
      <c r="F62" s="8">
        <v>222.41666666666666</v>
      </c>
      <c r="G62" s="8">
        <v>206.16666666666666</v>
      </c>
      <c r="H62" s="48">
        <f>SUM(G62/G64)</f>
        <v>5.6682017091667238E-2</v>
      </c>
    </row>
    <row r="63" spans="1:10" x14ac:dyDescent="0.2">
      <c r="A63" s="7" t="s">
        <v>44</v>
      </c>
      <c r="B63" s="8">
        <v>148</v>
      </c>
      <c r="C63" s="45">
        <v>24</v>
      </c>
      <c r="D63" s="8">
        <v>20.75</v>
      </c>
      <c r="E63" s="8">
        <v>50</v>
      </c>
      <c r="F63" s="8">
        <v>223.41666666666666</v>
      </c>
      <c r="G63" s="8">
        <v>120.16666666666667</v>
      </c>
      <c r="H63" s="48">
        <f>SUM(G63/G64)</f>
        <v>3.3037780374367082E-2</v>
      </c>
    </row>
    <row r="64" spans="1:10" ht="13.5" thickBot="1" x14ac:dyDescent="0.25">
      <c r="A64" s="32" t="s">
        <v>0</v>
      </c>
      <c r="B64" s="35">
        <f t="shared" ref="B64:G64" si="40">SUM(B46:B63)</f>
        <v>1297</v>
      </c>
      <c r="C64" s="35">
        <f t="shared" si="40"/>
        <v>1022.0833333333334</v>
      </c>
      <c r="D64" s="35">
        <f t="shared" si="40"/>
        <v>1154.3333333333333</v>
      </c>
      <c r="E64" s="35">
        <f t="shared" si="40"/>
        <v>1161</v>
      </c>
      <c r="F64" s="35">
        <f t="shared" ref="F64" si="41">SUM(F46:F63)</f>
        <v>3870.3333333333326</v>
      </c>
      <c r="G64" s="35">
        <f t="shared" si="40"/>
        <v>3637.25</v>
      </c>
      <c r="H64" s="34">
        <f>SUM(H46:H63)</f>
        <v>1</v>
      </c>
    </row>
    <row r="65" spans="1:9" ht="13.5" thickTop="1" x14ac:dyDescent="0.2">
      <c r="B65" s="10" t="s">
        <v>18</v>
      </c>
    </row>
    <row r="66" spans="1:9" x14ac:dyDescent="0.2">
      <c r="A66" s="13" t="s">
        <v>8</v>
      </c>
      <c r="B66" s="10" t="s">
        <v>18</v>
      </c>
      <c r="C66" s="10" t="s">
        <v>18</v>
      </c>
      <c r="D66" s="10" t="s">
        <v>18</v>
      </c>
      <c r="E66" s="10" t="s">
        <v>18</v>
      </c>
      <c r="F66" s="10" t="s">
        <v>18</v>
      </c>
      <c r="G66" s="10" t="s">
        <v>18</v>
      </c>
    </row>
    <row r="67" spans="1:9" x14ac:dyDescent="0.2">
      <c r="A67" s="7" t="s">
        <v>45</v>
      </c>
      <c r="B67" s="8">
        <f t="shared" ref="B67:G67" si="42">B88+B109+B130+B151+B172+B193+B214</f>
        <v>38</v>
      </c>
      <c r="C67" s="8">
        <f t="shared" si="42"/>
        <v>27.583333333333336</v>
      </c>
      <c r="D67" s="8">
        <f t="shared" si="42"/>
        <v>41</v>
      </c>
      <c r="E67" s="8">
        <f t="shared" si="42"/>
        <v>36</v>
      </c>
      <c r="F67" s="8">
        <f t="shared" ref="F67" si="43">F88+F109+F130+F151+F172+F193+F214</f>
        <v>69.833333333333329</v>
      </c>
      <c r="G67" s="8">
        <f t="shared" si="42"/>
        <v>67.833333333333329</v>
      </c>
      <c r="H67" s="48">
        <f>SUM(G67/G85)</f>
        <v>1.3494918682338895E-2</v>
      </c>
      <c r="I67" s="7"/>
    </row>
    <row r="68" spans="1:9" x14ac:dyDescent="0.2">
      <c r="A68" s="7" t="s">
        <v>28</v>
      </c>
      <c r="B68" s="8">
        <f t="shared" ref="B68:G68" si="44">B89+B110+B131+B152+B173+B194+B215</f>
        <v>300</v>
      </c>
      <c r="C68" s="8">
        <f t="shared" si="44"/>
        <v>355.16666666666669</v>
      </c>
      <c r="D68" s="8">
        <f t="shared" si="44"/>
        <v>271.83333333333337</v>
      </c>
      <c r="E68" s="8">
        <f t="shared" si="44"/>
        <v>341.16666666666663</v>
      </c>
      <c r="F68" s="8">
        <f t="shared" ref="F68" si="45">F89+F110+F131+F152+F173+F194+F215</f>
        <v>578.75</v>
      </c>
      <c r="G68" s="8">
        <f t="shared" si="44"/>
        <v>492.58333333333331</v>
      </c>
      <c r="H68" s="48">
        <f>SUM(G68/G85)</f>
        <v>9.7995656426664884E-2</v>
      </c>
      <c r="I68" s="7"/>
    </row>
    <row r="69" spans="1:9" x14ac:dyDescent="0.2">
      <c r="A69" s="7" t="s">
        <v>29</v>
      </c>
      <c r="B69" s="8">
        <f t="shared" ref="B69:G69" si="46">B90+B111+B132+B153+B174+B195+B216</f>
        <v>169</v>
      </c>
      <c r="C69" s="8">
        <f t="shared" si="46"/>
        <v>131.33333333333334</v>
      </c>
      <c r="D69" s="8">
        <f t="shared" si="46"/>
        <v>160.58333333333331</v>
      </c>
      <c r="E69" s="8">
        <f t="shared" si="46"/>
        <v>213.41666666666669</v>
      </c>
      <c r="F69" s="8">
        <f t="shared" ref="F69" si="47">F90+F111+F132+F153+F174+F195+F216</f>
        <v>451.58333333333337</v>
      </c>
      <c r="G69" s="8">
        <f t="shared" si="46"/>
        <v>414.25</v>
      </c>
      <c r="H69" s="48">
        <f>SUM(G69/G85)</f>
        <v>8.2411843697674028E-2</v>
      </c>
      <c r="I69" s="7"/>
    </row>
    <row r="70" spans="1:9" x14ac:dyDescent="0.2">
      <c r="A70" s="7" t="s">
        <v>30</v>
      </c>
      <c r="B70" s="8">
        <f t="shared" ref="B70:G70" si="48">B91+B112+B133+B154+B175+B196+B217</f>
        <v>22</v>
      </c>
      <c r="C70" s="8">
        <f t="shared" si="48"/>
        <v>13.75</v>
      </c>
      <c r="D70" s="8">
        <f t="shared" si="48"/>
        <v>17.166666666666664</v>
      </c>
      <c r="E70" s="8">
        <f t="shared" si="48"/>
        <v>18.5</v>
      </c>
      <c r="F70" s="8">
        <f t="shared" ref="F70" si="49">F91+F112+F133+F154+F175+F196+F217</f>
        <v>36.5</v>
      </c>
      <c r="G70" s="8">
        <f t="shared" si="48"/>
        <v>37.833333333333336</v>
      </c>
      <c r="H70" s="48">
        <f>SUM(G70/G85)</f>
        <v>7.5266499776189917E-3</v>
      </c>
      <c r="I70" s="7"/>
    </row>
    <row r="71" spans="1:9" x14ac:dyDescent="0.2">
      <c r="A71" s="7" t="s">
        <v>31</v>
      </c>
      <c r="B71" s="8">
        <f t="shared" ref="B71:G71" si="50">B92+B113+B134+B155+B176+B197+B218</f>
        <v>107</v>
      </c>
      <c r="C71" s="8">
        <f t="shared" si="50"/>
        <v>75.500000000000014</v>
      </c>
      <c r="D71" s="8">
        <f t="shared" si="50"/>
        <v>93.166666666666671</v>
      </c>
      <c r="E71" s="8">
        <f t="shared" si="50"/>
        <v>127.41666666666667</v>
      </c>
      <c r="F71" s="8">
        <f t="shared" ref="F71" si="51">F92+F113+F134+F155+F176+F197+F218</f>
        <v>348.91666666666663</v>
      </c>
      <c r="G71" s="8">
        <f t="shared" si="50"/>
        <v>317.83333333333337</v>
      </c>
      <c r="H71" s="48">
        <f>SUM(G71/G85)</f>
        <v>6.3230491221671445E-2</v>
      </c>
      <c r="I71" s="7"/>
    </row>
    <row r="72" spans="1:9" x14ac:dyDescent="0.2">
      <c r="A72" s="7" t="s">
        <v>32</v>
      </c>
      <c r="B72" s="8">
        <f t="shared" ref="B72:G72" si="52">B93+B114+B135+B156+B177+B198+B219</f>
        <v>287</v>
      </c>
      <c r="C72" s="8">
        <f t="shared" si="52"/>
        <v>211.49999999999997</v>
      </c>
      <c r="D72" s="8">
        <f t="shared" si="52"/>
        <v>270.75</v>
      </c>
      <c r="E72" s="8">
        <f t="shared" si="52"/>
        <v>326.83333333333331</v>
      </c>
      <c r="F72" s="8">
        <f t="shared" ref="F72" si="53">F93+F114+F135+F156+F177+F198+F219</f>
        <v>650.75</v>
      </c>
      <c r="G72" s="8">
        <f t="shared" si="52"/>
        <v>609.58333333333337</v>
      </c>
      <c r="H72" s="48">
        <f>SUM(G72/G85)</f>
        <v>0.12127190437507253</v>
      </c>
      <c r="I72" s="7"/>
    </row>
    <row r="73" spans="1:9" x14ac:dyDescent="0.2">
      <c r="A73" s="7" t="s">
        <v>33</v>
      </c>
      <c r="B73" s="8">
        <f t="shared" ref="B73:G73" si="54">B94+B115+B136+B157+B178+B199+B220</f>
        <v>7</v>
      </c>
      <c r="C73" s="8">
        <f t="shared" si="54"/>
        <v>4.75</v>
      </c>
      <c r="D73" s="8">
        <f t="shared" si="54"/>
        <v>12</v>
      </c>
      <c r="E73" s="8">
        <f t="shared" si="54"/>
        <v>74.083333333333329</v>
      </c>
      <c r="F73" s="8">
        <f t="shared" ref="F73" si="55">F94+F115+F136+F157+F178+F199+F220</f>
        <v>381.83333333333331</v>
      </c>
      <c r="G73" s="8">
        <f t="shared" si="54"/>
        <v>339.74999999999994</v>
      </c>
      <c r="H73" s="48">
        <f>SUM(G73/G85)</f>
        <v>6.7590643080952917E-2</v>
      </c>
      <c r="I73" s="7"/>
    </row>
    <row r="74" spans="1:9" x14ac:dyDescent="0.2">
      <c r="A74" s="7" t="s">
        <v>34</v>
      </c>
      <c r="B74" s="8">
        <f t="shared" ref="B74:G74" si="56">B95+B116+B137+B158+B179+B200+B221</f>
        <v>78</v>
      </c>
      <c r="C74" s="8">
        <f t="shared" si="56"/>
        <v>59.5</v>
      </c>
      <c r="D74" s="8">
        <f t="shared" si="56"/>
        <v>75.916666666666657</v>
      </c>
      <c r="E74" s="8">
        <f t="shared" si="56"/>
        <v>126.41666666666667</v>
      </c>
      <c r="F74" s="8">
        <f t="shared" ref="F74" si="57">F95+F116+F137+F158+F179+F200+F221</f>
        <v>504.16666666666663</v>
      </c>
      <c r="G74" s="8">
        <f t="shared" si="56"/>
        <v>446.75</v>
      </c>
      <c r="H74" s="48">
        <f>SUM(G74/G85)</f>
        <v>8.8877468127787254E-2</v>
      </c>
      <c r="I74" s="7"/>
    </row>
    <row r="75" spans="1:9" x14ac:dyDescent="0.2">
      <c r="A75" s="7" t="s">
        <v>35</v>
      </c>
      <c r="B75" s="8">
        <f t="shared" ref="B75:G75" si="58">B96+B117+B138+B159+B180+B201+B222</f>
        <v>105</v>
      </c>
      <c r="C75" s="8">
        <f t="shared" si="58"/>
        <v>77</v>
      </c>
      <c r="D75" s="8">
        <f t="shared" si="58"/>
        <v>86</v>
      </c>
      <c r="E75" s="8">
        <f t="shared" si="58"/>
        <v>123.74999999999999</v>
      </c>
      <c r="F75" s="8">
        <f t="shared" ref="F75" si="59">F96+F117+F138+F159+F180+F201+F222</f>
        <v>384.58333333333337</v>
      </c>
      <c r="G75" s="8">
        <f t="shared" si="58"/>
        <v>319.75</v>
      </c>
      <c r="H75" s="48">
        <f>SUM(G75/G85)</f>
        <v>6.3611797277806317E-2</v>
      </c>
      <c r="I75" s="7"/>
    </row>
    <row r="76" spans="1:9" x14ac:dyDescent="0.2">
      <c r="A76" s="7" t="s">
        <v>36</v>
      </c>
      <c r="B76" s="8">
        <f t="shared" ref="B76:G76" si="60">B97+B118+B139+B160+B181+B202+B223</f>
        <v>106</v>
      </c>
      <c r="C76" s="8">
        <f t="shared" si="60"/>
        <v>82.166666666666657</v>
      </c>
      <c r="D76" s="8">
        <f t="shared" si="60"/>
        <v>124.33333333333333</v>
      </c>
      <c r="E76" s="8">
        <f t="shared" si="60"/>
        <v>307.5</v>
      </c>
      <c r="F76" s="8">
        <f t="shared" ref="F76" si="61">F97+F118+F139+F160+F181+F202+F223</f>
        <v>671.08333333333337</v>
      </c>
      <c r="G76" s="8">
        <f t="shared" si="60"/>
        <v>522.33333333333337</v>
      </c>
      <c r="H76" s="48">
        <f>SUM(G76/G85)</f>
        <v>0.10391418955884546</v>
      </c>
      <c r="I76" s="7"/>
    </row>
    <row r="77" spans="1:9" x14ac:dyDescent="0.2">
      <c r="A77" s="7" t="s">
        <v>37</v>
      </c>
      <c r="B77" s="8">
        <f t="shared" ref="B77:G77" si="62">B98+B119+B140+B161+B182+B203+B224</f>
        <v>21</v>
      </c>
      <c r="C77" s="8">
        <f t="shared" si="62"/>
        <v>15.916666666666666</v>
      </c>
      <c r="D77" s="8">
        <f t="shared" si="62"/>
        <v>18.583333333333332</v>
      </c>
      <c r="E77" s="8">
        <f t="shared" si="62"/>
        <v>26.749999999999996</v>
      </c>
      <c r="F77" s="8">
        <f t="shared" ref="F77" si="63">F98+F119+F140+F161+F182+F203+F224</f>
        <v>49.833333333333329</v>
      </c>
      <c r="G77" s="8">
        <f t="shared" si="62"/>
        <v>43.416666666666664</v>
      </c>
      <c r="H77" s="48">
        <f>SUM(G77/G85)</f>
        <v>8.6374110976640845E-3</v>
      </c>
      <c r="I77" s="7"/>
    </row>
    <row r="78" spans="1:9" x14ac:dyDescent="0.2">
      <c r="A78" s="7" t="s">
        <v>38</v>
      </c>
      <c r="B78" s="8">
        <f t="shared" ref="B78:G78" si="64">B99+B120+B141+B162+B183+B204+B225</f>
        <v>38</v>
      </c>
      <c r="C78" s="8">
        <f t="shared" si="64"/>
        <v>21.083333333333336</v>
      </c>
      <c r="D78" s="8">
        <f t="shared" si="64"/>
        <v>23</v>
      </c>
      <c r="E78" s="8">
        <f t="shared" si="64"/>
        <v>30.666666666666664</v>
      </c>
      <c r="F78" s="8">
        <f t="shared" ref="F78" si="65">F99+F120+F141+F162+F183+F204+F225</f>
        <v>46.25</v>
      </c>
      <c r="G78" s="8">
        <f t="shared" si="64"/>
        <v>43.916666666666664</v>
      </c>
      <c r="H78" s="48">
        <f>SUM(G78/G85)</f>
        <v>8.7368822427427491E-3</v>
      </c>
      <c r="I78" s="7"/>
    </row>
    <row r="79" spans="1:9" x14ac:dyDescent="0.2">
      <c r="A79" s="7" t="s">
        <v>39</v>
      </c>
      <c r="B79" s="8">
        <f t="shared" ref="B79:G79" si="66">B100+B121+B142+B163+B184+B205+B226</f>
        <v>33</v>
      </c>
      <c r="C79" s="8">
        <f t="shared" si="66"/>
        <v>15.083333333333332</v>
      </c>
      <c r="D79" s="8">
        <f t="shared" si="66"/>
        <v>21.333333333333332</v>
      </c>
      <c r="E79" s="8">
        <f t="shared" si="66"/>
        <v>24.250000000000004</v>
      </c>
      <c r="F79" s="8">
        <f t="shared" ref="F79" si="67">F100+F121+F142+F163+F184+F205+F226</f>
        <v>51.833333333333336</v>
      </c>
      <c r="G79" s="8">
        <f t="shared" si="66"/>
        <v>48.750000000000007</v>
      </c>
      <c r="H79" s="48">
        <f>SUM(G79/G85)</f>
        <v>9.6984366451698476E-3</v>
      </c>
      <c r="I79" s="7"/>
    </row>
    <row r="80" spans="1:9" x14ac:dyDescent="0.2">
      <c r="A80" s="7" t="s">
        <v>40</v>
      </c>
      <c r="B80" s="8">
        <f t="shared" ref="B80:G80" si="68">B101+B122+B143+B164+B185+B206+B227</f>
        <v>45</v>
      </c>
      <c r="C80" s="8">
        <f t="shared" si="68"/>
        <v>31.583333333333332</v>
      </c>
      <c r="D80" s="8">
        <f t="shared" si="68"/>
        <v>28.75</v>
      </c>
      <c r="E80" s="8">
        <f t="shared" si="68"/>
        <v>43.583333333333336</v>
      </c>
      <c r="F80" s="8">
        <f t="shared" ref="F80" si="69">F101+F122+F143+F164+F185+F206+F227</f>
        <v>87.916666666666657</v>
      </c>
      <c r="G80" s="8">
        <f t="shared" si="68"/>
        <v>79.666666666666657</v>
      </c>
      <c r="H80" s="48">
        <f>SUM(G80/G85)</f>
        <v>1.5849069115867302E-2</v>
      </c>
      <c r="I80" s="7"/>
    </row>
    <row r="81" spans="1:9" x14ac:dyDescent="0.2">
      <c r="A81" s="7" t="s">
        <v>41</v>
      </c>
      <c r="B81" s="8">
        <f t="shared" ref="B81:G81" si="70">B102+B123+B144+B165+B186+B207+B228</f>
        <v>85</v>
      </c>
      <c r="C81" s="8">
        <f t="shared" si="70"/>
        <v>71.75</v>
      </c>
      <c r="D81" s="8">
        <f t="shared" si="70"/>
        <v>90.333333333333343</v>
      </c>
      <c r="E81" s="8">
        <f t="shared" si="70"/>
        <v>130.16666666666666</v>
      </c>
      <c r="F81" s="8">
        <f t="shared" ref="F81" si="71">F102+F123+F144+F165+F186+F207+F228</f>
        <v>273.25</v>
      </c>
      <c r="G81" s="8">
        <f t="shared" si="70"/>
        <v>257.66666666666663</v>
      </c>
      <c r="H81" s="48">
        <f>SUM(G81/G85)</f>
        <v>5.1260796763872067E-2</v>
      </c>
      <c r="I81" s="7"/>
    </row>
    <row r="82" spans="1:9" x14ac:dyDescent="0.2">
      <c r="A82" s="7" t="s">
        <v>42</v>
      </c>
      <c r="B82" s="8">
        <f t="shared" ref="B82:G82" si="72">B103+B124+B145+B166+B187+B208+B229</f>
        <v>178</v>
      </c>
      <c r="C82" s="8">
        <f t="shared" si="72"/>
        <v>203.16666666666666</v>
      </c>
      <c r="D82" s="8">
        <f t="shared" si="72"/>
        <v>190.08333333333331</v>
      </c>
      <c r="E82" s="8">
        <f t="shared" si="72"/>
        <v>279.5</v>
      </c>
      <c r="F82" s="8">
        <f t="shared" ref="F82" si="73">F103+F124+F145+F166+F187+F208+F229</f>
        <v>548</v>
      </c>
      <c r="G82" s="8">
        <f t="shared" si="72"/>
        <v>570.83333333333337</v>
      </c>
      <c r="H82" s="48">
        <f>SUM(G82/G85)</f>
        <v>0.11356289063147598</v>
      </c>
      <c r="I82" s="7"/>
    </row>
    <row r="83" spans="1:9" x14ac:dyDescent="0.2">
      <c r="A83" s="7" t="s">
        <v>43</v>
      </c>
      <c r="B83" s="8">
        <f t="shared" ref="B83:G83" si="74">B104+B125+B146+B167+B188+B209+B230</f>
        <v>94</v>
      </c>
      <c r="C83" s="8">
        <f t="shared" si="74"/>
        <v>43.500000000000007</v>
      </c>
      <c r="D83" s="8">
        <f t="shared" si="74"/>
        <v>56.083333333333329</v>
      </c>
      <c r="E83" s="8">
        <f t="shared" si="74"/>
        <v>72.583333333333329</v>
      </c>
      <c r="F83" s="8">
        <f t="shared" ref="F83" si="75">F104+F125+F146+F167+F188+F209+F230</f>
        <v>269.58333333333331</v>
      </c>
      <c r="G83" s="8">
        <f t="shared" si="74"/>
        <v>274.41666666666669</v>
      </c>
      <c r="H83" s="48">
        <f>SUM(G83/G85)</f>
        <v>5.4593080124007355E-2</v>
      </c>
      <c r="I83" s="7"/>
    </row>
    <row r="84" spans="1:9" x14ac:dyDescent="0.2">
      <c r="A84" s="7" t="s">
        <v>44</v>
      </c>
      <c r="B84" s="8">
        <f>B105+B126+B147+B168+B189+B210+B231</f>
        <v>113</v>
      </c>
      <c r="C84" s="8">
        <f t="shared" ref="C84:G84" si="76">C105+C126+C147+C168+C189+C210+C231</f>
        <v>28.25</v>
      </c>
      <c r="D84" s="8">
        <f t="shared" si="76"/>
        <v>77.333333333333343</v>
      </c>
      <c r="E84" s="8">
        <f t="shared" si="76"/>
        <v>51.916666666666664</v>
      </c>
      <c r="F84" s="8">
        <f t="shared" ref="F84" si="77">F105+F126+F147+F168+F189+F210+F231</f>
        <v>302.16666666666669</v>
      </c>
      <c r="G84" s="8">
        <f t="shared" si="76"/>
        <v>139.41666666666669</v>
      </c>
      <c r="H84" s="48">
        <f>SUM(G84/G85)</f>
        <v>2.7735870952767784E-2</v>
      </c>
      <c r="I84" s="7"/>
    </row>
    <row r="85" spans="1:9" ht="13.5" thickBot="1" x14ac:dyDescent="0.25">
      <c r="A85" s="32" t="s">
        <v>0</v>
      </c>
      <c r="B85" s="35">
        <f>SUM(B67:B84)</f>
        <v>1826</v>
      </c>
      <c r="C85" s="35">
        <f t="shared" ref="C85:G85" si="78">SUM(C67:C84)</f>
        <v>1468.5833333333333</v>
      </c>
      <c r="D85" s="35">
        <f t="shared" si="78"/>
        <v>1658.2499999999993</v>
      </c>
      <c r="E85" s="35">
        <f t="shared" si="78"/>
        <v>2354.5</v>
      </c>
      <c r="F85" s="35">
        <f t="shared" ref="F85" si="79">SUM(F67:F84)</f>
        <v>5706.8333333333339</v>
      </c>
      <c r="G85" s="35">
        <f t="shared" si="78"/>
        <v>5026.5833333333339</v>
      </c>
      <c r="H85" s="34">
        <f>SUM(H67:H84)</f>
        <v>0.99999999999999978</v>
      </c>
      <c r="I85" s="7"/>
    </row>
    <row r="86" spans="1:9" ht="13.5" thickTop="1" x14ac:dyDescent="0.2">
      <c r="I86" s="7" t="s">
        <v>18</v>
      </c>
    </row>
    <row r="87" spans="1:9" x14ac:dyDescent="0.2">
      <c r="A87" s="13" t="s">
        <v>17</v>
      </c>
    </row>
    <row r="88" spans="1:9" x14ac:dyDescent="0.2">
      <c r="A88" s="7" t="s">
        <v>27</v>
      </c>
      <c r="B88" s="7">
        <v>3</v>
      </c>
      <c r="C88" s="46">
        <v>1.1666666666666667</v>
      </c>
      <c r="D88" s="46">
        <v>3.6666666666666665</v>
      </c>
      <c r="E88" s="46">
        <v>3.6666666666666665</v>
      </c>
      <c r="F88" s="46">
        <v>8.0833333333333339</v>
      </c>
      <c r="G88" s="46">
        <v>7.5</v>
      </c>
      <c r="H88" s="48">
        <f>SUM(G88/G106)</f>
        <v>3.3149171270718232E-3</v>
      </c>
      <c r="I88" s="7"/>
    </row>
    <row r="89" spans="1:9" x14ac:dyDescent="0.2">
      <c r="A89" s="7" t="s">
        <v>28</v>
      </c>
      <c r="B89" s="7">
        <v>77</v>
      </c>
      <c r="C89" s="46">
        <v>84.666666666666671</v>
      </c>
      <c r="D89" s="46">
        <v>71.583333333333329</v>
      </c>
      <c r="E89" s="46">
        <v>113.08333333333333</v>
      </c>
      <c r="F89" s="46">
        <v>214.33333333333334</v>
      </c>
      <c r="G89" s="46">
        <v>195</v>
      </c>
      <c r="H89" s="48">
        <f>SUM(G89/G106)</f>
        <v>8.6187845303867403E-2</v>
      </c>
      <c r="I89" s="7"/>
    </row>
    <row r="90" spans="1:9" x14ac:dyDescent="0.2">
      <c r="A90" s="7" t="s">
        <v>29</v>
      </c>
      <c r="B90" s="7">
        <v>19</v>
      </c>
      <c r="C90" s="46">
        <v>27.333333333333332</v>
      </c>
      <c r="D90" s="46">
        <v>41.75</v>
      </c>
      <c r="E90" s="46">
        <v>53.666666666666664</v>
      </c>
      <c r="F90" s="46">
        <v>106.5</v>
      </c>
      <c r="G90" s="46">
        <v>107.91666666666667</v>
      </c>
      <c r="H90" s="48">
        <f>SUM(G90/G106)</f>
        <v>4.7697974217311236E-2</v>
      </c>
      <c r="I90" s="7"/>
    </row>
    <row r="91" spans="1:9" x14ac:dyDescent="0.2">
      <c r="A91" s="7" t="s">
        <v>30</v>
      </c>
      <c r="B91" s="7">
        <v>3</v>
      </c>
      <c r="C91" s="46">
        <v>0.33333333333333331</v>
      </c>
      <c r="D91" s="46">
        <v>1.8333333333333333</v>
      </c>
      <c r="E91" s="46">
        <v>5</v>
      </c>
      <c r="F91" s="46">
        <v>10.25</v>
      </c>
      <c r="G91" s="46">
        <v>12.416666666666666</v>
      </c>
      <c r="H91" s="48">
        <f>SUM(G91/G106)</f>
        <v>5.4880294659300178E-3</v>
      </c>
      <c r="I91" s="7"/>
    </row>
    <row r="92" spans="1:9" x14ac:dyDescent="0.2">
      <c r="A92" s="7" t="s">
        <v>31</v>
      </c>
      <c r="B92" s="7">
        <v>30</v>
      </c>
      <c r="C92" s="46">
        <v>23.916666666666668</v>
      </c>
      <c r="D92" s="46">
        <v>36.083333333333336</v>
      </c>
      <c r="E92" s="46">
        <v>55.583333333333336</v>
      </c>
      <c r="F92" s="46">
        <v>150.91666666666666</v>
      </c>
      <c r="G92" s="46">
        <v>162.58333333333334</v>
      </c>
      <c r="H92" s="48">
        <f>SUM(G92/G106)</f>
        <v>7.186003683241253E-2</v>
      </c>
      <c r="I92" s="7"/>
    </row>
    <row r="93" spans="1:9" x14ac:dyDescent="0.2">
      <c r="A93" s="7" t="s">
        <v>32</v>
      </c>
      <c r="B93" s="7">
        <v>56</v>
      </c>
      <c r="C93" s="46">
        <v>46.583333333333336</v>
      </c>
      <c r="D93" s="46">
        <v>58.166666666666664</v>
      </c>
      <c r="E93" s="46">
        <v>116.91666666666667</v>
      </c>
      <c r="F93" s="46">
        <v>260.08333333333331</v>
      </c>
      <c r="G93" s="46">
        <v>249.16666666666666</v>
      </c>
      <c r="H93" s="48">
        <f>SUM(G93/G106)</f>
        <v>0.11012891344383056</v>
      </c>
      <c r="I93" s="7"/>
    </row>
    <row r="94" spans="1:9" x14ac:dyDescent="0.2">
      <c r="A94" s="7" t="s">
        <v>33</v>
      </c>
      <c r="B94" s="7">
        <v>5</v>
      </c>
      <c r="C94" s="46">
        <v>2.9166666666666665</v>
      </c>
      <c r="D94" s="46">
        <v>11.416666666666666</v>
      </c>
      <c r="E94" s="46">
        <v>67.166666666666671</v>
      </c>
      <c r="F94" s="46">
        <v>360.33333333333331</v>
      </c>
      <c r="G94" s="46">
        <v>319.08333333333331</v>
      </c>
      <c r="H94" s="48">
        <f>SUM(G94/G106)</f>
        <v>0.14103130755064455</v>
      </c>
      <c r="I94" s="7"/>
    </row>
    <row r="95" spans="1:9" x14ac:dyDescent="0.2">
      <c r="A95" s="7" t="s">
        <v>34</v>
      </c>
      <c r="B95" s="7">
        <v>17</v>
      </c>
      <c r="C95" s="46">
        <v>18.666666666666668</v>
      </c>
      <c r="D95" s="46">
        <v>24.75</v>
      </c>
      <c r="E95" s="46">
        <v>48</v>
      </c>
      <c r="F95" s="46">
        <v>124.91666666666667</v>
      </c>
      <c r="G95" s="46">
        <v>105.08333333333333</v>
      </c>
      <c r="H95" s="48">
        <f>SUM(G95/G106)</f>
        <v>4.6445672191528543E-2</v>
      </c>
      <c r="I95" s="7"/>
    </row>
    <row r="96" spans="1:9" x14ac:dyDescent="0.2">
      <c r="A96" s="7" t="s">
        <v>35</v>
      </c>
      <c r="B96" s="7">
        <v>29</v>
      </c>
      <c r="C96" s="46">
        <v>24</v>
      </c>
      <c r="D96" s="46">
        <v>25.5</v>
      </c>
      <c r="E96" s="46">
        <v>60.916666666666664</v>
      </c>
      <c r="F96" s="46">
        <v>176.08333333333334</v>
      </c>
      <c r="G96" s="46">
        <v>143.5</v>
      </c>
      <c r="H96" s="48">
        <f>SUM(G96/G106)</f>
        <v>6.3425414364640886E-2</v>
      </c>
      <c r="I96" s="7"/>
    </row>
    <row r="97" spans="1:9" x14ac:dyDescent="0.2">
      <c r="A97" s="7" t="s">
        <v>36</v>
      </c>
      <c r="B97" s="7">
        <v>61</v>
      </c>
      <c r="C97" s="46">
        <v>51.666666666666664</v>
      </c>
      <c r="D97" s="46">
        <v>87.25</v>
      </c>
      <c r="E97" s="46">
        <v>253.33333333333334</v>
      </c>
      <c r="F97" s="46">
        <v>474.33333333333331</v>
      </c>
      <c r="G97" s="46">
        <v>380.75</v>
      </c>
      <c r="H97" s="48">
        <f>SUM(G97/G106)</f>
        <v>0.16828729281767957</v>
      </c>
      <c r="I97" s="7"/>
    </row>
    <row r="98" spans="1:9" x14ac:dyDescent="0.2">
      <c r="A98" s="7" t="s">
        <v>37</v>
      </c>
      <c r="B98" s="7">
        <v>5</v>
      </c>
      <c r="C98" s="46">
        <v>4.5</v>
      </c>
      <c r="D98" s="46">
        <v>5</v>
      </c>
      <c r="E98" s="46">
        <v>8.1666666666666661</v>
      </c>
      <c r="F98" s="46">
        <v>16.666666666666668</v>
      </c>
      <c r="G98" s="46">
        <v>14.416666666666666</v>
      </c>
      <c r="H98" s="48">
        <f>SUM(G98/G106)</f>
        <v>6.3720073664825039E-3</v>
      </c>
      <c r="I98" s="7"/>
    </row>
    <row r="99" spans="1:9" x14ac:dyDescent="0.2">
      <c r="A99" s="7" t="s">
        <v>38</v>
      </c>
      <c r="B99" s="7">
        <v>9</v>
      </c>
      <c r="C99" s="46">
        <v>3</v>
      </c>
      <c r="D99" s="46">
        <v>3.6666666666666665</v>
      </c>
      <c r="E99" s="46">
        <v>4.083333333333333</v>
      </c>
      <c r="F99" s="46">
        <v>8</v>
      </c>
      <c r="G99" s="46">
        <v>12.5</v>
      </c>
      <c r="H99" s="48">
        <f>SUM(G99/G106)</f>
        <v>5.5248618784530384E-3</v>
      </c>
      <c r="I99" s="7"/>
    </row>
    <row r="100" spans="1:9" x14ac:dyDescent="0.2">
      <c r="A100" s="7" t="s">
        <v>39</v>
      </c>
      <c r="B100" s="7">
        <v>4</v>
      </c>
      <c r="C100" s="46">
        <v>3.0833333333333335</v>
      </c>
      <c r="D100" s="46">
        <v>1.3333333333333333</v>
      </c>
      <c r="E100" s="46">
        <v>8.0833333333333339</v>
      </c>
      <c r="F100" s="46">
        <v>15.083333333333334</v>
      </c>
      <c r="G100" s="46">
        <v>16.166666666666668</v>
      </c>
      <c r="H100" s="48">
        <f>SUM(G100/G106)</f>
        <v>7.1454880294659308E-3</v>
      </c>
      <c r="I100" s="7"/>
    </row>
    <row r="101" spans="1:9" x14ac:dyDescent="0.2">
      <c r="A101" s="7" t="s">
        <v>40</v>
      </c>
      <c r="B101" s="7">
        <v>9</v>
      </c>
      <c r="C101" s="46">
        <v>6.083333333333333</v>
      </c>
      <c r="D101" s="46">
        <v>4.75</v>
      </c>
      <c r="E101" s="46">
        <v>18.166666666666668</v>
      </c>
      <c r="F101" s="46">
        <v>40.083333333333336</v>
      </c>
      <c r="G101" s="46">
        <v>36.916666666666664</v>
      </c>
      <c r="H101" s="48">
        <f>SUM(G101/G106)</f>
        <v>1.6316758747697974E-2</v>
      </c>
      <c r="I101" s="7"/>
    </row>
    <row r="102" spans="1:9" x14ac:dyDescent="0.2">
      <c r="A102" s="7" t="s">
        <v>41</v>
      </c>
      <c r="B102" s="7">
        <v>16</v>
      </c>
      <c r="C102" s="46">
        <v>13.416666666666666</v>
      </c>
      <c r="D102" s="46">
        <v>33.083333333333336</v>
      </c>
      <c r="E102" s="46">
        <v>66.333333333333329</v>
      </c>
      <c r="F102" s="46">
        <v>150.16666666666666</v>
      </c>
      <c r="G102" s="46">
        <v>130.25</v>
      </c>
      <c r="H102" s="48">
        <f>SUM(G102/G106)</f>
        <v>5.756906077348066E-2</v>
      </c>
      <c r="I102" s="7"/>
    </row>
    <row r="103" spans="1:9" x14ac:dyDescent="0.2">
      <c r="A103" s="7" t="s">
        <v>42</v>
      </c>
      <c r="B103" s="7">
        <v>25</v>
      </c>
      <c r="C103" s="46">
        <v>29.916666666666668</v>
      </c>
      <c r="D103" s="46">
        <v>43.666666666666664</v>
      </c>
      <c r="E103" s="46">
        <v>63.916666666666664</v>
      </c>
      <c r="F103" s="46">
        <v>127.41666666666667</v>
      </c>
      <c r="G103" s="46">
        <v>156.25</v>
      </c>
      <c r="H103" s="48">
        <f>SUM(G103/G106)</f>
        <v>6.9060773480662987E-2</v>
      </c>
      <c r="I103" s="7"/>
    </row>
    <row r="104" spans="1:9" x14ac:dyDescent="0.2">
      <c r="A104" s="7" t="s">
        <v>43</v>
      </c>
      <c r="B104" s="7">
        <v>33</v>
      </c>
      <c r="C104" s="46">
        <v>8.6666666666666661</v>
      </c>
      <c r="D104" s="46">
        <v>11</v>
      </c>
      <c r="E104" s="46">
        <v>23.583333333333332</v>
      </c>
      <c r="F104" s="46">
        <v>138.41666666666666</v>
      </c>
      <c r="G104" s="46">
        <v>154.91666666666666</v>
      </c>
      <c r="H104" s="48">
        <f>SUM(G104/G106)</f>
        <v>6.8471454880294658E-2</v>
      </c>
      <c r="I104" s="7"/>
    </row>
    <row r="105" spans="1:9" x14ac:dyDescent="0.2">
      <c r="A105" s="7" t="s">
        <v>44</v>
      </c>
      <c r="B105" s="7">
        <v>18</v>
      </c>
      <c r="C105" s="46">
        <v>7</v>
      </c>
      <c r="D105" s="46">
        <v>8.0833333333333339</v>
      </c>
      <c r="E105" s="46">
        <v>21.5</v>
      </c>
      <c r="F105" s="46">
        <v>105.91666666666667</v>
      </c>
      <c r="G105" s="46">
        <v>58.083333333333336</v>
      </c>
      <c r="H105" s="48">
        <f>SUM(G105/G106)</f>
        <v>2.5672191528545121E-2</v>
      </c>
      <c r="I105" s="7"/>
    </row>
    <row r="106" spans="1:9" ht="13.5" thickBot="1" x14ac:dyDescent="0.25">
      <c r="A106" s="32" t="s">
        <v>0</v>
      </c>
      <c r="B106" s="35">
        <f>SUM(B88:B105)</f>
        <v>419</v>
      </c>
      <c r="C106" s="35">
        <f t="shared" ref="C106:G106" si="80">SUM(C88:C105)</f>
        <v>356.91666666666669</v>
      </c>
      <c r="D106" s="35">
        <f t="shared" si="80"/>
        <v>472.58333333333331</v>
      </c>
      <c r="E106" s="35">
        <f t="shared" si="80"/>
        <v>991.16666666666674</v>
      </c>
      <c r="F106" s="35">
        <f t="shared" ref="F106" si="81">SUM(F88:F105)</f>
        <v>2487.5833333333326</v>
      </c>
      <c r="G106" s="35">
        <f t="shared" si="80"/>
        <v>2262.5</v>
      </c>
      <c r="H106" s="34">
        <f>SUM(H88:H105)</f>
        <v>1</v>
      </c>
    </row>
    <row r="107" spans="1:9" ht="13.5" thickTop="1" x14ac:dyDescent="0.2"/>
    <row r="108" spans="1:9" x14ac:dyDescent="0.2">
      <c r="A108" s="13" t="s">
        <v>2</v>
      </c>
    </row>
    <row r="109" spans="1:9" x14ac:dyDescent="0.2">
      <c r="A109" s="7" t="s">
        <v>27</v>
      </c>
      <c r="B109" s="7">
        <v>3</v>
      </c>
      <c r="C109" s="46">
        <v>6.75</v>
      </c>
      <c r="D109" s="46">
        <v>4.083333333333333</v>
      </c>
      <c r="E109" s="46">
        <v>6</v>
      </c>
      <c r="F109" s="46">
        <v>7.333333333333333</v>
      </c>
      <c r="G109" s="46">
        <v>5.083333333333333</v>
      </c>
      <c r="H109" s="48">
        <f>SUM(G109/G127)</f>
        <v>1.3160733549083065E-2</v>
      </c>
    </row>
    <row r="110" spans="1:9" x14ac:dyDescent="0.2">
      <c r="A110" s="7" t="s">
        <v>28</v>
      </c>
      <c r="B110" s="7">
        <v>28</v>
      </c>
      <c r="C110" s="46">
        <v>34.666666666666664</v>
      </c>
      <c r="D110" s="46">
        <v>44.416666666666664</v>
      </c>
      <c r="E110" s="46">
        <v>40.75</v>
      </c>
      <c r="F110" s="46">
        <v>77.75</v>
      </c>
      <c r="G110" s="46">
        <v>49.166666666666664</v>
      </c>
      <c r="H110" s="48">
        <f>SUM(G110/G127)</f>
        <v>0.12729234088457392</v>
      </c>
    </row>
    <row r="111" spans="1:9" x14ac:dyDescent="0.2">
      <c r="A111" s="7" t="s">
        <v>29</v>
      </c>
      <c r="B111" s="7">
        <v>22</v>
      </c>
      <c r="C111" s="46">
        <v>16.333333333333332</v>
      </c>
      <c r="D111" s="46">
        <v>10.416666666666666</v>
      </c>
      <c r="E111" s="46">
        <v>19.416666666666668</v>
      </c>
      <c r="F111" s="46">
        <v>56.333333333333336</v>
      </c>
      <c r="G111" s="46">
        <v>44.416666666666664</v>
      </c>
      <c r="H111" s="48">
        <f>SUM(G111/G127)</f>
        <v>0.1149946062567422</v>
      </c>
    </row>
    <row r="112" spans="1:9" x14ac:dyDescent="0.2">
      <c r="A112" s="7" t="s">
        <v>30</v>
      </c>
      <c r="B112" s="7">
        <v>3</v>
      </c>
      <c r="C112" s="46">
        <v>6.166666666666667</v>
      </c>
      <c r="D112" s="46">
        <v>1.3333333333333333</v>
      </c>
      <c r="E112" s="46">
        <v>0.58333333333333337</v>
      </c>
      <c r="F112" s="46">
        <v>2.5833333333333335</v>
      </c>
      <c r="G112" s="46">
        <v>2.0833333333333335</v>
      </c>
      <c r="H112" s="48">
        <f>SUM(G112/G127)</f>
        <v>5.393743257820929E-3</v>
      </c>
    </row>
    <row r="113" spans="1:18" x14ac:dyDescent="0.2">
      <c r="A113" s="7" t="s">
        <v>31</v>
      </c>
      <c r="B113" s="7">
        <v>10</v>
      </c>
      <c r="C113" s="46">
        <v>3.5833333333333335</v>
      </c>
      <c r="D113" s="46">
        <v>3.75</v>
      </c>
      <c r="E113" s="46">
        <v>12.25</v>
      </c>
      <c r="F113" s="46">
        <v>34.083333333333336</v>
      </c>
      <c r="G113" s="46">
        <v>27.083333333333332</v>
      </c>
      <c r="H113" s="48">
        <f>SUM(G113/G127)</f>
        <v>7.0118662351672065E-2</v>
      </c>
    </row>
    <row r="114" spans="1:18" x14ac:dyDescent="0.2">
      <c r="A114" s="7" t="s">
        <v>32</v>
      </c>
      <c r="B114" s="7">
        <v>26</v>
      </c>
      <c r="C114" s="46">
        <v>22.666666666666668</v>
      </c>
      <c r="D114" s="46">
        <v>18.25</v>
      </c>
      <c r="E114" s="46">
        <v>26.25</v>
      </c>
      <c r="F114" s="46">
        <v>54.666666666666664</v>
      </c>
      <c r="G114" s="46">
        <v>51.083333333333336</v>
      </c>
      <c r="H114" s="48">
        <f>SUM(G114/G127)</f>
        <v>0.13225458468176918</v>
      </c>
    </row>
    <row r="115" spans="1:18" x14ac:dyDescent="0.2">
      <c r="A115" s="7" t="s">
        <v>33</v>
      </c>
      <c r="B115" s="7"/>
      <c r="C115" s="46">
        <v>0.5</v>
      </c>
      <c r="D115" s="46">
        <v>0.33333333333333331</v>
      </c>
      <c r="E115" s="46">
        <v>0.75</v>
      </c>
      <c r="F115" s="46">
        <v>4</v>
      </c>
      <c r="G115" s="46">
        <v>3.6666666666666665</v>
      </c>
      <c r="H115" s="48">
        <f>SUM(G115/G127)</f>
        <v>9.4929881337648334E-3</v>
      </c>
    </row>
    <row r="116" spans="1:18" x14ac:dyDescent="0.2">
      <c r="A116" s="7" t="s">
        <v>34</v>
      </c>
      <c r="B116" s="7">
        <v>9</v>
      </c>
      <c r="C116" s="46">
        <v>6.916666666666667</v>
      </c>
      <c r="D116" s="46">
        <v>6.583333333333333</v>
      </c>
      <c r="E116" s="46">
        <v>11.583333333333334</v>
      </c>
      <c r="F116" s="46">
        <v>41.5</v>
      </c>
      <c r="G116" s="46">
        <v>36.25</v>
      </c>
      <c r="H116" s="48">
        <f>SUM(G116/G127)</f>
        <v>9.3851132686084152E-2</v>
      </c>
    </row>
    <row r="117" spans="1:18" x14ac:dyDescent="0.2">
      <c r="A117" s="7" t="s">
        <v>35</v>
      </c>
      <c r="B117" s="7">
        <v>6</v>
      </c>
      <c r="C117" s="46">
        <v>6.916666666666667</v>
      </c>
      <c r="D117" s="46">
        <v>6</v>
      </c>
      <c r="E117" s="46">
        <v>5.75</v>
      </c>
      <c r="F117" s="46">
        <v>20.833333333333332</v>
      </c>
      <c r="G117" s="46">
        <v>22</v>
      </c>
      <c r="H117" s="48">
        <f>SUM(G117/G127)</f>
        <v>5.6957928802589007E-2</v>
      </c>
    </row>
    <row r="118" spans="1:18" x14ac:dyDescent="0.2">
      <c r="A118" s="7" t="s">
        <v>36</v>
      </c>
      <c r="B118" s="7">
        <v>4</v>
      </c>
      <c r="C118" s="46">
        <v>1.5833333333333333</v>
      </c>
      <c r="D118" s="46">
        <v>4.25</v>
      </c>
      <c r="E118" s="46">
        <v>8.75</v>
      </c>
      <c r="F118" s="46">
        <v>26.916666666666668</v>
      </c>
      <c r="G118" s="46">
        <v>17.25</v>
      </c>
      <c r="H118" s="48">
        <f>SUM(G118/G127)</f>
        <v>4.4660194174757285E-2</v>
      </c>
    </row>
    <row r="119" spans="1:18" x14ac:dyDescent="0.2">
      <c r="A119" s="7" t="s">
        <v>37</v>
      </c>
      <c r="B119" s="7">
        <v>4</v>
      </c>
      <c r="C119" s="46">
        <v>2.4166666666666665</v>
      </c>
      <c r="D119" s="46">
        <v>1.0833333333333333</v>
      </c>
      <c r="E119" s="46">
        <v>2.25</v>
      </c>
      <c r="F119" s="46">
        <v>6.916666666666667</v>
      </c>
      <c r="G119" s="46">
        <v>6.333333333333333</v>
      </c>
      <c r="H119" s="48">
        <f>SUM(G119/G127)</f>
        <v>1.6396979503775621E-2</v>
      </c>
    </row>
    <row r="120" spans="1:18" x14ac:dyDescent="0.2">
      <c r="A120" s="7" t="s">
        <v>38</v>
      </c>
      <c r="B120" s="7">
        <v>5</v>
      </c>
      <c r="C120" s="46">
        <v>1.4166666666666667</v>
      </c>
      <c r="D120" s="46">
        <v>1.0833333333333333</v>
      </c>
      <c r="E120" s="46">
        <v>2.5833333333333335</v>
      </c>
      <c r="F120" s="46">
        <v>3</v>
      </c>
      <c r="G120" s="46">
        <v>3.6666666666666665</v>
      </c>
      <c r="H120" s="48">
        <f>SUM(G120/G127)</f>
        <v>9.4929881337648334E-3</v>
      </c>
    </row>
    <row r="121" spans="1:18" x14ac:dyDescent="0.2">
      <c r="A121" s="7" t="s">
        <v>39</v>
      </c>
      <c r="B121" s="7">
        <v>4</v>
      </c>
      <c r="C121" s="46">
        <v>0.58333333333333337</v>
      </c>
      <c r="D121" s="46">
        <v>0.83333333333333337</v>
      </c>
      <c r="E121" s="46">
        <v>1.5833333333333333</v>
      </c>
      <c r="F121" s="46">
        <v>2</v>
      </c>
      <c r="G121" s="46">
        <v>2.4166666666666665</v>
      </c>
      <c r="H121" s="48">
        <f>SUM(G121/G127)</f>
        <v>6.256742179072277E-3</v>
      </c>
    </row>
    <row r="122" spans="1:18" x14ac:dyDescent="0.2">
      <c r="A122" s="7" t="s">
        <v>40</v>
      </c>
      <c r="B122" s="7">
        <v>5</v>
      </c>
      <c r="C122" s="46">
        <v>4.833333333333333</v>
      </c>
      <c r="D122" s="46">
        <v>3.3333333333333335</v>
      </c>
      <c r="E122" s="46">
        <v>3.1666666666666665</v>
      </c>
      <c r="F122" s="46">
        <v>7.083333333333333</v>
      </c>
      <c r="G122" s="46">
        <v>7.166666666666667</v>
      </c>
      <c r="H122" s="48">
        <f>SUM(G122/G127)</f>
        <v>1.8554476806903995E-2</v>
      </c>
      <c r="R122" s="5" t="s">
        <v>18</v>
      </c>
    </row>
    <row r="123" spans="1:18" x14ac:dyDescent="0.2">
      <c r="A123" s="7" t="s">
        <v>41</v>
      </c>
      <c r="B123" s="7">
        <v>14</v>
      </c>
      <c r="C123" s="46">
        <v>7.166666666666667</v>
      </c>
      <c r="D123" s="46">
        <v>8.1666666666666661</v>
      </c>
      <c r="E123" s="46">
        <v>11.166666666666666</v>
      </c>
      <c r="F123" s="46">
        <v>26.5</v>
      </c>
      <c r="G123" s="46">
        <v>23.333333333333332</v>
      </c>
      <c r="H123" s="48">
        <f>SUM(G123/G127)</f>
        <v>6.0409924487594399E-2</v>
      </c>
    </row>
    <row r="124" spans="1:18" x14ac:dyDescent="0.2">
      <c r="A124" s="7" t="s">
        <v>42</v>
      </c>
      <c r="B124" s="7">
        <v>19</v>
      </c>
      <c r="C124" s="46">
        <v>26.833333333333332</v>
      </c>
      <c r="D124" s="46">
        <v>24.25</v>
      </c>
      <c r="E124" s="46">
        <v>30</v>
      </c>
      <c r="F124" s="46">
        <v>58.166666666666664</v>
      </c>
      <c r="G124" s="46">
        <v>58.083333333333336</v>
      </c>
      <c r="H124" s="48">
        <f>SUM(G124/G127)</f>
        <v>0.1503775620280475</v>
      </c>
    </row>
    <row r="125" spans="1:18" x14ac:dyDescent="0.2">
      <c r="A125" s="7" t="s">
        <v>43</v>
      </c>
      <c r="B125" s="7">
        <v>3</v>
      </c>
      <c r="C125" s="46">
        <v>2.5833333333333335</v>
      </c>
      <c r="D125" s="46">
        <v>4.25</v>
      </c>
      <c r="E125" s="46">
        <v>5.333333333333333</v>
      </c>
      <c r="F125" s="46">
        <v>19.25</v>
      </c>
      <c r="G125" s="46">
        <v>16.583333333333332</v>
      </c>
      <c r="H125" s="48">
        <f>SUM(G125/G127)</f>
        <v>4.2934196332254586E-2</v>
      </c>
    </row>
    <row r="126" spans="1:18" x14ac:dyDescent="0.2">
      <c r="A126" s="7" t="s">
        <v>44</v>
      </c>
      <c r="B126" s="7">
        <v>9</v>
      </c>
      <c r="C126" s="46">
        <v>2.5</v>
      </c>
      <c r="D126" s="46">
        <v>3.1666666666666665</v>
      </c>
      <c r="E126" s="46">
        <v>3.8333333333333335</v>
      </c>
      <c r="F126" s="7">
        <v>26</v>
      </c>
      <c r="G126" s="46">
        <v>10.583333333333334</v>
      </c>
      <c r="H126" s="48">
        <f>SUM(G126/G127)</f>
        <v>2.7400215749730318E-2</v>
      </c>
    </row>
    <row r="127" spans="1:18" ht="13.5" thickBot="1" x14ac:dyDescent="0.25">
      <c r="A127" s="32" t="s">
        <v>0</v>
      </c>
      <c r="B127" s="35">
        <f>SUM(B109:B126)</f>
        <v>174</v>
      </c>
      <c r="C127" s="35">
        <f t="shared" ref="C127:G127" si="82">SUM(C109:C126)</f>
        <v>154.41666666666669</v>
      </c>
      <c r="D127" s="35">
        <f t="shared" si="82"/>
        <v>145.58333333333329</v>
      </c>
      <c r="E127" s="35">
        <f t="shared" si="82"/>
        <v>192</v>
      </c>
      <c r="F127" s="35">
        <f t="shared" ref="F127" si="83">SUM(F109:F126)</f>
        <v>474.91666666666669</v>
      </c>
      <c r="G127" s="35">
        <f t="shared" si="82"/>
        <v>386.24999999999994</v>
      </c>
      <c r="H127" s="34">
        <f>SUM(H109:H126)</f>
        <v>1.0000000000000002</v>
      </c>
    </row>
    <row r="128" spans="1:18" ht="13.5" thickTop="1" x14ac:dyDescent="0.2"/>
    <row r="129" spans="1:12" x14ac:dyDescent="0.2">
      <c r="A129" s="13" t="s">
        <v>3</v>
      </c>
      <c r="J129" s="5" t="s">
        <v>18</v>
      </c>
    </row>
    <row r="130" spans="1:12" x14ac:dyDescent="0.2">
      <c r="A130" s="7" t="s">
        <v>27</v>
      </c>
      <c r="B130" s="7"/>
      <c r="C130" s="46">
        <v>1.1666666666666667</v>
      </c>
      <c r="D130" s="46">
        <v>0.25</v>
      </c>
      <c r="E130" s="46">
        <v>0.25</v>
      </c>
      <c r="F130" s="46">
        <v>0.25</v>
      </c>
      <c r="G130" s="46">
        <v>0</v>
      </c>
      <c r="H130" s="48">
        <f>SUM(G130/G148)</f>
        <v>0</v>
      </c>
    </row>
    <row r="131" spans="1:12" x14ac:dyDescent="0.2">
      <c r="A131" s="7" t="s">
        <v>28</v>
      </c>
      <c r="B131" s="7">
        <v>31</v>
      </c>
      <c r="C131" s="46">
        <v>42.083333333333336</v>
      </c>
      <c r="D131" s="46">
        <v>23.833333333333332</v>
      </c>
      <c r="E131" s="46">
        <v>35.416666666666664</v>
      </c>
      <c r="F131" s="46">
        <v>58</v>
      </c>
      <c r="G131" s="46">
        <v>45.666666666666664</v>
      </c>
      <c r="H131" s="48">
        <f>SUM(G131/G148)</f>
        <v>0.35700325732899024</v>
      </c>
    </row>
    <row r="132" spans="1:12" x14ac:dyDescent="0.2">
      <c r="A132" s="7" t="s">
        <v>29</v>
      </c>
      <c r="B132" s="7">
        <v>5</v>
      </c>
      <c r="C132" s="46">
        <v>2.0833333333333335</v>
      </c>
      <c r="D132" s="46">
        <v>2.4166666666666665</v>
      </c>
      <c r="E132" s="46">
        <v>4.75</v>
      </c>
      <c r="F132" s="46">
        <v>8</v>
      </c>
      <c r="G132" s="46">
        <v>6.166666666666667</v>
      </c>
      <c r="H132" s="48">
        <f>SUM(G132/G148)</f>
        <v>4.8208469055374598E-2</v>
      </c>
    </row>
    <row r="133" spans="1:12" x14ac:dyDescent="0.2">
      <c r="A133" s="7" t="s">
        <v>30</v>
      </c>
      <c r="B133" s="7">
        <v>2</v>
      </c>
      <c r="C133" s="46">
        <v>0.33333333333333331</v>
      </c>
      <c r="D133" s="46">
        <v>2</v>
      </c>
      <c r="E133" s="46">
        <v>0.91666666666666663</v>
      </c>
      <c r="F133" s="46">
        <v>1.6666666666666667</v>
      </c>
      <c r="G133" s="46">
        <v>0.58333333333333337</v>
      </c>
      <c r="H133" s="48">
        <f>SUM(G133/G148)</f>
        <v>4.5602605863192189E-3</v>
      </c>
    </row>
    <row r="134" spans="1:12" x14ac:dyDescent="0.2">
      <c r="A134" s="7" t="s">
        <v>31</v>
      </c>
      <c r="B134" s="7">
        <v>6</v>
      </c>
      <c r="C134" s="46">
        <v>3.4166666666666665</v>
      </c>
      <c r="D134" s="46">
        <v>2.3333333333333335</v>
      </c>
      <c r="E134" s="46">
        <v>5.666666666666667</v>
      </c>
      <c r="F134" s="46">
        <v>8.5</v>
      </c>
      <c r="G134" s="46">
        <v>5.25</v>
      </c>
      <c r="H134" s="48">
        <f>SUM(G134/G148)</f>
        <v>4.104234527687297E-2</v>
      </c>
    </row>
    <row r="135" spans="1:12" x14ac:dyDescent="0.2">
      <c r="A135" s="7" t="s">
        <v>32</v>
      </c>
      <c r="B135" s="7">
        <v>15</v>
      </c>
      <c r="C135" s="46">
        <v>10.083333333333334</v>
      </c>
      <c r="D135" s="46">
        <v>8.3333333333333339</v>
      </c>
      <c r="E135" s="46">
        <v>6.166666666666667</v>
      </c>
      <c r="F135" s="46">
        <v>14.083333333333334</v>
      </c>
      <c r="G135" s="46">
        <v>11.916666666666666</v>
      </c>
      <c r="H135" s="48">
        <f>SUM(G135/G148)</f>
        <v>9.3159609120521181E-2</v>
      </c>
    </row>
    <row r="136" spans="1:12" x14ac:dyDescent="0.2">
      <c r="A136" s="7" t="s">
        <v>33</v>
      </c>
      <c r="B136" s="7"/>
      <c r="C136" s="46">
        <v>0</v>
      </c>
      <c r="D136" s="46">
        <v>0.25</v>
      </c>
      <c r="E136" s="46">
        <v>0</v>
      </c>
      <c r="F136" s="46">
        <v>0.41666666666666669</v>
      </c>
      <c r="G136" s="46">
        <v>1.3333333333333333</v>
      </c>
      <c r="H136" s="48">
        <f>SUM(G136/G148)</f>
        <v>1.0423452768729642E-2</v>
      </c>
    </row>
    <row r="137" spans="1:12" x14ac:dyDescent="0.2">
      <c r="A137" s="7" t="s">
        <v>34</v>
      </c>
      <c r="B137" s="7">
        <v>2</v>
      </c>
      <c r="C137" s="46">
        <v>2.5833333333333335</v>
      </c>
      <c r="D137" s="46">
        <v>3.5833333333333335</v>
      </c>
      <c r="E137" s="46">
        <v>6.25</v>
      </c>
      <c r="F137" s="46">
        <v>7.666666666666667</v>
      </c>
      <c r="G137" s="46">
        <v>7.583333333333333</v>
      </c>
      <c r="H137" s="48">
        <f>SUM(G137/G148)</f>
        <v>5.9283387622149838E-2</v>
      </c>
    </row>
    <row r="138" spans="1:12" x14ac:dyDescent="0.2">
      <c r="A138" s="7" t="s">
        <v>35</v>
      </c>
      <c r="B138" s="7">
        <v>1</v>
      </c>
      <c r="C138" s="46">
        <v>1.0833333333333333</v>
      </c>
      <c r="D138" s="46">
        <v>0.5</v>
      </c>
      <c r="E138" s="46">
        <v>0.58333333333333337</v>
      </c>
      <c r="F138" s="46">
        <v>4.75</v>
      </c>
      <c r="G138" s="46">
        <v>6.25</v>
      </c>
      <c r="H138" s="48">
        <f>SUM(G138/G148)</f>
        <v>4.8859934853420196E-2</v>
      </c>
    </row>
    <row r="139" spans="1:12" x14ac:dyDescent="0.2">
      <c r="A139" s="7" t="s">
        <v>36</v>
      </c>
      <c r="B139" s="7">
        <v>2</v>
      </c>
      <c r="C139" s="46">
        <v>0.5</v>
      </c>
      <c r="D139" s="46">
        <v>0.83333333333333337</v>
      </c>
      <c r="E139" s="46">
        <v>0.83333333333333337</v>
      </c>
      <c r="F139" s="46">
        <v>4.25</v>
      </c>
      <c r="G139" s="46">
        <v>3.4166666666666665</v>
      </c>
      <c r="H139" s="48">
        <f>SUM(G139/G148)</f>
        <v>2.6710097719869708E-2</v>
      </c>
    </row>
    <row r="140" spans="1:12" x14ac:dyDescent="0.2">
      <c r="A140" s="7" t="s">
        <v>37</v>
      </c>
      <c r="B140" s="5">
        <v>2</v>
      </c>
      <c r="C140" s="43">
        <v>0.41666666666666669</v>
      </c>
      <c r="D140" s="43">
        <v>1.5</v>
      </c>
      <c r="E140" s="43">
        <v>2</v>
      </c>
      <c r="F140" s="43">
        <v>2.5833333333333335</v>
      </c>
      <c r="G140" s="43">
        <v>1.5</v>
      </c>
      <c r="H140" s="48">
        <f>SUM(G140/G148)</f>
        <v>1.1726384364820848E-2</v>
      </c>
    </row>
    <row r="141" spans="1:12" x14ac:dyDescent="0.2">
      <c r="A141" s="7" t="s">
        <v>38</v>
      </c>
      <c r="B141" s="5">
        <v>3</v>
      </c>
      <c r="C141" s="43">
        <v>1.1666666666666667</v>
      </c>
      <c r="D141" s="43">
        <v>1.25</v>
      </c>
      <c r="E141" s="43">
        <v>1.4166666666666667</v>
      </c>
      <c r="F141" s="43">
        <v>1</v>
      </c>
      <c r="G141" s="43">
        <v>2.8333333333333335</v>
      </c>
      <c r="H141" s="48">
        <f>SUM(G141/G148)</f>
        <v>2.2149837133550492E-2</v>
      </c>
    </row>
    <row r="142" spans="1:12" x14ac:dyDescent="0.2">
      <c r="A142" s="7" t="s">
        <v>39</v>
      </c>
      <c r="B142" s="5"/>
      <c r="C142" s="43">
        <v>0</v>
      </c>
      <c r="D142" s="43">
        <v>0.16666666666666666</v>
      </c>
      <c r="E142" s="43">
        <v>0</v>
      </c>
      <c r="F142" s="43">
        <v>8.3333333333333329E-2</v>
      </c>
      <c r="G142" s="43">
        <v>0.16666666666666666</v>
      </c>
      <c r="H142" s="48">
        <f>SUM(G142/G148)</f>
        <v>1.3029315960912053E-3</v>
      </c>
    </row>
    <row r="143" spans="1:12" x14ac:dyDescent="0.2">
      <c r="A143" s="7" t="s">
        <v>40</v>
      </c>
      <c r="B143" s="5">
        <v>5</v>
      </c>
      <c r="C143" s="43">
        <v>2.1666666666666665</v>
      </c>
      <c r="D143" s="43">
        <v>1.6666666666666667</v>
      </c>
      <c r="E143" s="43">
        <v>2.6666666666666665</v>
      </c>
      <c r="F143" s="43">
        <v>3</v>
      </c>
      <c r="G143" s="43">
        <v>4.083333333333333</v>
      </c>
      <c r="H143" s="48">
        <f>SUM(G143/G148)</f>
        <v>3.1921824104234525E-2</v>
      </c>
    </row>
    <row r="144" spans="1:12" x14ac:dyDescent="0.2">
      <c r="A144" s="7" t="s">
        <v>41</v>
      </c>
      <c r="B144" s="5">
        <v>2</v>
      </c>
      <c r="C144" s="43">
        <v>1.25</v>
      </c>
      <c r="D144" s="43">
        <v>1.0833333333333333</v>
      </c>
      <c r="E144" s="43">
        <v>1.75</v>
      </c>
      <c r="F144" s="43">
        <v>4.416666666666667</v>
      </c>
      <c r="G144" s="43">
        <v>5.166666666666667</v>
      </c>
      <c r="H144" s="48">
        <f>SUM(G144/G148)</f>
        <v>4.0390879478827364E-2</v>
      </c>
      <c r="K144" s="5" t="s">
        <v>18</v>
      </c>
      <c r="L144" s="5" t="s">
        <v>18</v>
      </c>
    </row>
    <row r="145" spans="1:11" x14ac:dyDescent="0.2">
      <c r="A145" s="7" t="s">
        <v>42</v>
      </c>
      <c r="B145" s="7">
        <v>8</v>
      </c>
      <c r="C145" s="46">
        <v>9.0833333333333339</v>
      </c>
      <c r="D145" s="46">
        <v>7.166666666666667</v>
      </c>
      <c r="E145" s="46">
        <v>11.166666666666666</v>
      </c>
      <c r="F145" s="46">
        <v>18.25</v>
      </c>
      <c r="G145" s="46">
        <v>18.916666666666668</v>
      </c>
      <c r="H145" s="48">
        <f>SUM(G145/G148)</f>
        <v>0.14788273615635181</v>
      </c>
    </row>
    <row r="146" spans="1:11" x14ac:dyDescent="0.2">
      <c r="A146" s="11" t="s">
        <v>43</v>
      </c>
      <c r="B146" s="12">
        <v>1</v>
      </c>
      <c r="C146" s="47">
        <v>2.75</v>
      </c>
      <c r="D146" s="47">
        <v>1.8333333333333333</v>
      </c>
      <c r="E146" s="47">
        <v>1.1666666666666667</v>
      </c>
      <c r="F146" s="47">
        <v>5.25</v>
      </c>
      <c r="G146" s="47">
        <v>3.5</v>
      </c>
      <c r="H146" s="48">
        <f>SUM(G146/G148)</f>
        <v>2.736156351791531E-2</v>
      </c>
    </row>
    <row r="147" spans="1:11" x14ac:dyDescent="0.2">
      <c r="A147" s="7" t="s">
        <v>44</v>
      </c>
      <c r="B147" s="8">
        <v>17</v>
      </c>
      <c r="C147" s="46">
        <v>3.6666666666666665</v>
      </c>
      <c r="D147" s="46">
        <v>1.0833333333333333</v>
      </c>
      <c r="E147" s="46">
        <v>2.5833333333333335</v>
      </c>
      <c r="F147" s="46">
        <v>4.5</v>
      </c>
      <c r="G147" s="46">
        <v>3.5833333333333335</v>
      </c>
      <c r="H147" s="48">
        <f>SUM(G147/G148)</f>
        <v>2.8013029315960915E-2</v>
      </c>
    </row>
    <row r="148" spans="1:11" ht="13.5" thickBot="1" x14ac:dyDescent="0.25">
      <c r="A148" s="36" t="s">
        <v>0</v>
      </c>
      <c r="B148" s="37">
        <f>SUM(B130:B147)</f>
        <v>102</v>
      </c>
      <c r="C148" s="37">
        <f t="shared" ref="C148:G148" si="84">SUM(C130:C147)</f>
        <v>83.833333333333343</v>
      </c>
      <c r="D148" s="37">
        <f t="shared" si="84"/>
        <v>60.083333333333336</v>
      </c>
      <c r="E148" s="37">
        <f t="shared" si="84"/>
        <v>83.583333333333343</v>
      </c>
      <c r="F148" s="37">
        <f t="shared" ref="F148" si="85">SUM(F130:F147)</f>
        <v>146.66666666666669</v>
      </c>
      <c r="G148" s="37">
        <f t="shared" si="84"/>
        <v>127.91666666666666</v>
      </c>
      <c r="H148" s="34">
        <f>SUM(H130:H147)</f>
        <v>1</v>
      </c>
      <c r="K148" s="5" t="s">
        <v>18</v>
      </c>
    </row>
    <row r="149" spans="1:11" x14ac:dyDescent="0.2">
      <c r="A149" s="5" t="s">
        <v>18</v>
      </c>
      <c r="B149" s="8"/>
      <c r="C149" s="8"/>
      <c r="D149" s="8"/>
      <c r="E149" s="8"/>
      <c r="F149" s="8"/>
      <c r="G149" s="8"/>
      <c r="H149" s="26"/>
    </row>
    <row r="150" spans="1:11" ht="15" customHeight="1" x14ac:dyDescent="0.2">
      <c r="A150" s="13" t="s">
        <v>4</v>
      </c>
      <c r="B150" s="8"/>
      <c r="C150" s="8"/>
      <c r="D150" s="8"/>
      <c r="E150" s="8"/>
      <c r="F150" s="8"/>
      <c r="G150" s="8"/>
      <c r="H150" s="26"/>
    </row>
    <row r="151" spans="1:11" x14ac:dyDescent="0.2">
      <c r="A151" s="7" t="s">
        <v>27</v>
      </c>
      <c r="B151" s="5">
        <v>4</v>
      </c>
      <c r="C151" s="43">
        <v>0.25</v>
      </c>
      <c r="D151" s="5">
        <v>4</v>
      </c>
      <c r="E151" s="5">
        <v>4</v>
      </c>
      <c r="F151" s="43">
        <v>4.666666666666667</v>
      </c>
      <c r="G151" s="43">
        <v>3.5833333333333335</v>
      </c>
      <c r="H151" s="48">
        <f>SUM(G151/G169)</f>
        <v>3.1136857349746555E-2</v>
      </c>
    </row>
    <row r="152" spans="1:11" x14ac:dyDescent="0.2">
      <c r="A152" s="7" t="s">
        <v>28</v>
      </c>
      <c r="B152" s="5">
        <v>9</v>
      </c>
      <c r="C152" s="43">
        <v>5.916666666666667</v>
      </c>
      <c r="D152" s="5">
        <v>11</v>
      </c>
      <c r="E152" s="5">
        <v>9</v>
      </c>
      <c r="F152" s="43">
        <v>13.416666666666666</v>
      </c>
      <c r="G152" s="43">
        <v>16.083333333333332</v>
      </c>
      <c r="H152" s="48">
        <f>SUM(G152/G169)</f>
        <v>0.13975380159304848</v>
      </c>
    </row>
    <row r="153" spans="1:11" x14ac:dyDescent="0.2">
      <c r="A153" s="7" t="s">
        <v>29</v>
      </c>
      <c r="B153" s="5">
        <v>4</v>
      </c>
      <c r="C153" s="43">
        <v>5.833333333333333</v>
      </c>
      <c r="D153" s="5">
        <v>3</v>
      </c>
      <c r="E153" s="5">
        <v>2</v>
      </c>
      <c r="F153" s="43">
        <v>13.833333333333334</v>
      </c>
      <c r="G153" s="43">
        <v>10.583333333333334</v>
      </c>
      <c r="H153" s="48">
        <f>SUM(G153/G169)</f>
        <v>9.1962346125995645E-2</v>
      </c>
    </row>
    <row r="154" spans="1:11" x14ac:dyDescent="0.2">
      <c r="A154" s="7" t="s">
        <v>30</v>
      </c>
      <c r="B154" s="5">
        <v>1</v>
      </c>
      <c r="C154" s="43">
        <v>0.33333333333333331</v>
      </c>
      <c r="D154" s="5"/>
      <c r="E154" s="5"/>
      <c r="F154" s="43">
        <v>0.83333333333333337</v>
      </c>
      <c r="G154" s="43">
        <v>2.1666666666666665</v>
      </c>
      <c r="H154" s="48">
        <f>SUM(G154/G169)</f>
        <v>1.8826937002172334E-2</v>
      </c>
    </row>
    <row r="155" spans="1:11" x14ac:dyDescent="0.2">
      <c r="A155" s="7" t="s">
        <v>31</v>
      </c>
      <c r="B155" s="7">
        <v>1</v>
      </c>
      <c r="C155" s="46">
        <v>1.75</v>
      </c>
      <c r="D155" s="7">
        <v>2</v>
      </c>
      <c r="E155" s="7">
        <v>2</v>
      </c>
      <c r="F155" s="46">
        <v>7</v>
      </c>
      <c r="G155" s="46">
        <v>6.75</v>
      </c>
      <c r="H155" s="48">
        <f>SUM(G155/G169)</f>
        <v>5.8653149891383045E-2</v>
      </c>
    </row>
    <row r="156" spans="1:11" x14ac:dyDescent="0.2">
      <c r="A156" s="7" t="s">
        <v>32</v>
      </c>
      <c r="B156" s="5">
        <v>17</v>
      </c>
      <c r="C156" s="43">
        <v>8.5833333333333339</v>
      </c>
      <c r="D156" s="5">
        <v>17</v>
      </c>
      <c r="E156" s="5">
        <v>15</v>
      </c>
      <c r="F156" s="43">
        <v>16.916666666666668</v>
      </c>
      <c r="G156" s="43">
        <v>18.083333333333332</v>
      </c>
      <c r="H156" s="48">
        <f>SUM(G156/G169)</f>
        <v>0.15713251267197678</v>
      </c>
    </row>
    <row r="157" spans="1:11" x14ac:dyDescent="0.2">
      <c r="A157" s="7" t="s">
        <v>33</v>
      </c>
      <c r="B157" s="5"/>
      <c r="C157" s="43">
        <v>0</v>
      </c>
      <c r="D157" s="5"/>
      <c r="E157" s="5"/>
      <c r="F157" s="43">
        <v>0.33333333333333331</v>
      </c>
      <c r="G157" s="43">
        <v>0.33333333333333331</v>
      </c>
      <c r="H157" s="48">
        <f>SUM(G157/G169)</f>
        <v>2.8964518464880515E-3</v>
      </c>
    </row>
    <row r="158" spans="1:11" x14ac:dyDescent="0.2">
      <c r="A158" s="7" t="s">
        <v>34</v>
      </c>
      <c r="B158" s="5"/>
      <c r="C158" s="43">
        <v>1.5</v>
      </c>
      <c r="D158" s="5"/>
      <c r="E158" s="5">
        <v>1</v>
      </c>
      <c r="F158" s="43">
        <v>11.416666666666666</v>
      </c>
      <c r="G158" s="43">
        <v>11.416666666666666</v>
      </c>
      <c r="H158" s="48">
        <f>SUM(G158/G169)</f>
        <v>9.920347574221576E-2</v>
      </c>
    </row>
    <row r="159" spans="1:11" x14ac:dyDescent="0.2">
      <c r="A159" s="7" t="s">
        <v>35</v>
      </c>
      <c r="B159" s="5">
        <v>3</v>
      </c>
      <c r="C159" s="43">
        <v>1.1666666666666667</v>
      </c>
      <c r="D159" s="5"/>
      <c r="E159" s="5"/>
      <c r="F159" s="43">
        <v>4.5</v>
      </c>
      <c r="G159" s="43">
        <v>3.1666666666666665</v>
      </c>
      <c r="H159" s="48">
        <f>SUM(G159/G169)</f>
        <v>2.7516292541636487E-2</v>
      </c>
    </row>
    <row r="160" spans="1:11" x14ac:dyDescent="0.2">
      <c r="A160" s="7" t="s">
        <v>36</v>
      </c>
      <c r="B160" s="5">
        <v>3</v>
      </c>
      <c r="C160" s="43">
        <v>1.6666666666666667</v>
      </c>
      <c r="D160" s="5">
        <v>4</v>
      </c>
      <c r="E160" s="5">
        <v>3</v>
      </c>
      <c r="F160" s="43">
        <v>8.8333333333333339</v>
      </c>
      <c r="G160" s="43">
        <v>9.6666666666666661</v>
      </c>
      <c r="H160" s="48">
        <f>SUM(G160/G169)</f>
        <v>8.3997103548153484E-2</v>
      </c>
    </row>
    <row r="161" spans="1:11" x14ac:dyDescent="0.2">
      <c r="A161" s="7" t="s">
        <v>37</v>
      </c>
      <c r="B161" s="5"/>
      <c r="C161" s="43">
        <v>0.66666666666666663</v>
      </c>
      <c r="D161" s="5"/>
      <c r="E161" s="5"/>
      <c r="F161" s="43">
        <v>1.5833333333333333</v>
      </c>
      <c r="G161" s="43">
        <v>2.25</v>
      </c>
      <c r="H161" s="48">
        <f>SUM(G161/G169)</f>
        <v>1.9551049963794347E-2</v>
      </c>
    </row>
    <row r="162" spans="1:11" x14ac:dyDescent="0.2">
      <c r="A162" s="7" t="s">
        <v>38</v>
      </c>
      <c r="C162" s="43">
        <v>0.66666666666666663</v>
      </c>
      <c r="F162" s="43">
        <v>0.66666666666666663</v>
      </c>
      <c r="G162" s="43">
        <v>0.91666666666666663</v>
      </c>
      <c r="H162" s="48">
        <f>SUM(G162/G169)</f>
        <v>7.9652425778421413E-3</v>
      </c>
      <c r="K162" s="5" t="s">
        <v>18</v>
      </c>
    </row>
    <row r="163" spans="1:11" x14ac:dyDescent="0.2">
      <c r="A163" s="7" t="s">
        <v>39</v>
      </c>
      <c r="B163" s="5">
        <v>1</v>
      </c>
      <c r="C163" s="43">
        <v>0</v>
      </c>
      <c r="D163" s="5"/>
      <c r="E163" s="5"/>
      <c r="F163" s="43">
        <v>0.16666666666666666</v>
      </c>
      <c r="G163" s="43">
        <v>0.25</v>
      </c>
      <c r="H163" s="48">
        <f>SUM(G163/G169)</f>
        <v>2.1723388848660387E-3</v>
      </c>
    </row>
    <row r="164" spans="1:11" x14ac:dyDescent="0.2">
      <c r="A164" s="7" t="s">
        <v>40</v>
      </c>
      <c r="B164" s="5">
        <v>2</v>
      </c>
      <c r="C164" s="43">
        <v>2.1666666666666665</v>
      </c>
      <c r="D164" s="5">
        <v>1</v>
      </c>
      <c r="E164" s="5">
        <v>1</v>
      </c>
      <c r="F164" s="43">
        <v>0</v>
      </c>
      <c r="G164" s="43">
        <v>0.66666666666666663</v>
      </c>
      <c r="H164" s="48">
        <f>SUM(G164/G169)</f>
        <v>5.792903692976103E-3</v>
      </c>
    </row>
    <row r="165" spans="1:11" x14ac:dyDescent="0.2">
      <c r="A165" s="7" t="s">
        <v>41</v>
      </c>
      <c r="B165" s="5">
        <v>2</v>
      </c>
      <c r="C165" s="43">
        <v>1.0833333333333333</v>
      </c>
      <c r="D165" s="5">
        <v>2</v>
      </c>
      <c r="E165" s="5">
        <v>1</v>
      </c>
      <c r="F165" s="43">
        <v>2.0833333333333335</v>
      </c>
      <c r="G165" s="43">
        <v>1.9166666666666667</v>
      </c>
      <c r="H165" s="48">
        <f>SUM(G165/G169)</f>
        <v>1.6654598117306296E-2</v>
      </c>
    </row>
    <row r="166" spans="1:11" x14ac:dyDescent="0.2">
      <c r="A166" s="7" t="s">
        <v>42</v>
      </c>
      <c r="B166" s="5">
        <v>14</v>
      </c>
      <c r="C166" s="43">
        <v>12.166666666666666</v>
      </c>
      <c r="D166" s="5">
        <v>11</v>
      </c>
      <c r="E166" s="5">
        <v>11</v>
      </c>
      <c r="F166" s="43">
        <v>26.416666666666668</v>
      </c>
      <c r="G166" s="43">
        <v>19.083333333333332</v>
      </c>
      <c r="H166" s="48">
        <f>SUM(G166/G169)</f>
        <v>0.16582186821144093</v>
      </c>
    </row>
    <row r="167" spans="1:11" x14ac:dyDescent="0.2">
      <c r="A167" s="7" t="s">
        <v>43</v>
      </c>
      <c r="B167" s="7">
        <v>7</v>
      </c>
      <c r="C167" s="46">
        <v>1.3333333333333333</v>
      </c>
      <c r="D167" s="7">
        <v>4</v>
      </c>
      <c r="E167" s="7">
        <v>4</v>
      </c>
      <c r="F167" s="46">
        <v>6.166666666666667</v>
      </c>
      <c r="G167" s="46">
        <v>5.166666666666667</v>
      </c>
      <c r="H167" s="48">
        <f>SUM(G167/G169)</f>
        <v>4.4895003620564804E-2</v>
      </c>
    </row>
    <row r="168" spans="1:11" x14ac:dyDescent="0.2">
      <c r="A168" s="7" t="s">
        <v>44</v>
      </c>
      <c r="B168" s="7">
        <v>5</v>
      </c>
      <c r="C168" s="46">
        <v>0.66666666666666663</v>
      </c>
      <c r="D168" s="7">
        <v>4</v>
      </c>
      <c r="E168" s="7"/>
      <c r="F168" s="46">
        <v>9.6666666666666661</v>
      </c>
      <c r="G168" s="46">
        <v>3</v>
      </c>
      <c r="H168" s="48">
        <f>SUM(G168/G169)</f>
        <v>2.6068066618392463E-2</v>
      </c>
    </row>
    <row r="169" spans="1:11" ht="13.5" thickBot="1" x14ac:dyDescent="0.25">
      <c r="A169" s="32" t="s">
        <v>0</v>
      </c>
      <c r="B169" s="35">
        <f>SUM(B151:B168)</f>
        <v>73</v>
      </c>
      <c r="C169" s="35">
        <f t="shared" ref="C169:G169" si="86">SUM(C151:C168)</f>
        <v>45.750000000000007</v>
      </c>
      <c r="D169" s="35">
        <f t="shared" si="86"/>
        <v>63</v>
      </c>
      <c r="E169" s="35">
        <f t="shared" si="86"/>
        <v>53</v>
      </c>
      <c r="F169" s="35">
        <f t="shared" ref="F169" si="87">SUM(F151:F168)</f>
        <v>128.5</v>
      </c>
      <c r="G169" s="35">
        <f t="shared" si="86"/>
        <v>115.08333333333336</v>
      </c>
      <c r="H169" s="34">
        <f>SUM(H151:H168)</f>
        <v>0.99999999999999967</v>
      </c>
    </row>
    <row r="170" spans="1:11" ht="13.5" thickTop="1" x14ac:dyDescent="0.2">
      <c r="B170" s="8"/>
      <c r="C170" s="8"/>
      <c r="D170" s="8"/>
      <c r="E170" s="8"/>
      <c r="F170" s="8"/>
      <c r="G170" s="8"/>
      <c r="H170" s="26"/>
    </row>
    <row r="171" spans="1:11" x14ac:dyDescent="0.2">
      <c r="A171" s="13" t="s">
        <v>5</v>
      </c>
      <c r="B171" s="8"/>
      <c r="C171" s="8"/>
      <c r="D171" s="8"/>
      <c r="E171" s="8"/>
      <c r="F171" s="8"/>
      <c r="G171" s="8"/>
      <c r="H171" s="26"/>
    </row>
    <row r="172" spans="1:11" x14ac:dyDescent="0.2">
      <c r="A172" s="7" t="s">
        <v>27</v>
      </c>
      <c r="B172" s="7">
        <v>7</v>
      </c>
      <c r="C172" s="46">
        <v>5.666666666666667</v>
      </c>
      <c r="D172" s="7">
        <v>9</v>
      </c>
      <c r="E172" s="46">
        <v>7.916666666666667</v>
      </c>
      <c r="F172" s="46">
        <v>18.916666666666668</v>
      </c>
      <c r="G172" s="46">
        <v>20.25</v>
      </c>
      <c r="H172" s="48">
        <f>SUM(G172/G190)</f>
        <v>2.2853380983729892E-2</v>
      </c>
    </row>
    <row r="173" spans="1:11" x14ac:dyDescent="0.2">
      <c r="A173" s="7" t="s">
        <v>28</v>
      </c>
      <c r="B173" s="7">
        <v>89</v>
      </c>
      <c r="C173" s="46">
        <v>103.25</v>
      </c>
      <c r="D173" s="7">
        <v>65</v>
      </c>
      <c r="E173" s="46">
        <v>69.916666666666671</v>
      </c>
      <c r="F173" s="46">
        <v>99.083333333333329</v>
      </c>
      <c r="G173" s="46">
        <v>85.833333333333329</v>
      </c>
      <c r="H173" s="48">
        <f>SUM(G173/G190)</f>
        <v>9.6868240383711071E-2</v>
      </c>
    </row>
    <row r="174" spans="1:11" x14ac:dyDescent="0.2">
      <c r="A174" s="7" t="s">
        <v>29</v>
      </c>
      <c r="B174" s="7">
        <v>58</v>
      </c>
      <c r="C174" s="46">
        <v>44.25</v>
      </c>
      <c r="D174" s="7">
        <v>55</v>
      </c>
      <c r="E174" s="46">
        <v>66.666666666666671</v>
      </c>
      <c r="F174" s="46">
        <v>128.5</v>
      </c>
      <c r="G174" s="46">
        <v>119.16666666666667</v>
      </c>
      <c r="H174" s="48">
        <f>SUM(G174/G190)</f>
        <v>0.1344869745133076</v>
      </c>
    </row>
    <row r="175" spans="1:11" x14ac:dyDescent="0.2">
      <c r="A175" s="7" t="s">
        <v>30</v>
      </c>
      <c r="B175" s="7">
        <v>7</v>
      </c>
      <c r="C175" s="46">
        <v>6</v>
      </c>
      <c r="D175" s="7">
        <v>8</v>
      </c>
      <c r="E175" s="46">
        <v>7.166666666666667</v>
      </c>
      <c r="F175" s="46">
        <v>9</v>
      </c>
      <c r="G175" s="46">
        <v>7.25</v>
      </c>
      <c r="H175" s="48">
        <f>SUM(G175/G190)</f>
        <v>8.1820746731872465E-3</v>
      </c>
    </row>
    <row r="176" spans="1:11" x14ac:dyDescent="0.2">
      <c r="A176" s="7" t="s">
        <v>31</v>
      </c>
      <c r="B176" s="7">
        <v>22</v>
      </c>
      <c r="C176" s="46">
        <v>21.916666666666668</v>
      </c>
      <c r="D176" s="7">
        <v>20</v>
      </c>
      <c r="E176" s="46">
        <v>27.833333333333332</v>
      </c>
      <c r="F176" s="46">
        <v>71.25</v>
      </c>
      <c r="G176" s="46">
        <v>51</v>
      </c>
      <c r="H176" s="48">
        <f>SUM(G176/G190)</f>
        <v>5.7556663218282691E-2</v>
      </c>
    </row>
    <row r="177" spans="1:8" x14ac:dyDescent="0.2">
      <c r="A177" s="7" t="s">
        <v>32</v>
      </c>
      <c r="B177" s="7">
        <v>97</v>
      </c>
      <c r="C177" s="46">
        <v>67.75</v>
      </c>
      <c r="D177" s="7">
        <v>95</v>
      </c>
      <c r="E177" s="46">
        <v>83.666666666666671</v>
      </c>
      <c r="F177" s="46">
        <v>154.58333333333334</v>
      </c>
      <c r="G177" s="46">
        <v>130.5</v>
      </c>
      <c r="H177" s="48">
        <f>SUM(G177/G190)</f>
        <v>0.14727734411737042</v>
      </c>
    </row>
    <row r="178" spans="1:8" x14ac:dyDescent="0.2">
      <c r="A178" s="7" t="s">
        <v>33</v>
      </c>
      <c r="B178" s="7">
        <v>2</v>
      </c>
      <c r="C178" s="46">
        <v>0.83333333333333337</v>
      </c>
      <c r="D178" s="7"/>
      <c r="E178" s="46">
        <v>1.3333333333333333</v>
      </c>
      <c r="F178" s="46">
        <v>6.166666666666667</v>
      </c>
      <c r="G178" s="46">
        <v>6</v>
      </c>
      <c r="H178" s="48">
        <f>SUM(G178/G190)</f>
        <v>6.7713721433273755E-3</v>
      </c>
    </row>
    <row r="179" spans="1:8" x14ac:dyDescent="0.2">
      <c r="A179" s="7" t="s">
        <v>34</v>
      </c>
      <c r="B179" s="7">
        <v>26</v>
      </c>
      <c r="C179" s="46">
        <v>17</v>
      </c>
      <c r="D179" s="7">
        <v>21</v>
      </c>
      <c r="E179" s="46">
        <v>30.333333333333332</v>
      </c>
      <c r="F179" s="46">
        <v>84.75</v>
      </c>
      <c r="G179" s="46">
        <v>72</v>
      </c>
      <c r="H179" s="48">
        <f>SUM(G179/G190)</f>
        <v>8.1256465719928506E-2</v>
      </c>
    </row>
    <row r="180" spans="1:8" x14ac:dyDescent="0.2">
      <c r="A180" s="7" t="s">
        <v>35</v>
      </c>
      <c r="B180" s="7">
        <v>34</v>
      </c>
      <c r="C180" s="46">
        <v>23.333333333333332</v>
      </c>
      <c r="D180" s="7">
        <v>27</v>
      </c>
      <c r="E180" s="46">
        <v>31.5</v>
      </c>
      <c r="F180" s="46">
        <v>73.75</v>
      </c>
      <c r="G180" s="46">
        <v>54.083333333333336</v>
      </c>
      <c r="H180" s="48">
        <f>SUM(G180/G190)</f>
        <v>6.1036396125270377E-2</v>
      </c>
    </row>
    <row r="181" spans="1:8" x14ac:dyDescent="0.2">
      <c r="A181" s="7" t="s">
        <v>36</v>
      </c>
      <c r="B181" s="7">
        <v>17</v>
      </c>
      <c r="C181" s="46">
        <v>11.25</v>
      </c>
      <c r="D181" s="7">
        <v>10</v>
      </c>
      <c r="E181" s="46">
        <v>20.083333333333332</v>
      </c>
      <c r="F181" s="46">
        <v>58.083333333333336</v>
      </c>
      <c r="G181" s="46">
        <v>39.583333333333336</v>
      </c>
      <c r="H181" s="48">
        <f>SUM(G181/G190)</f>
        <v>4.4672246778895884E-2</v>
      </c>
    </row>
    <row r="182" spans="1:8" x14ac:dyDescent="0.2">
      <c r="A182" s="7" t="s">
        <v>37</v>
      </c>
      <c r="B182" s="7">
        <v>6</v>
      </c>
      <c r="C182" s="46">
        <v>5.583333333333333</v>
      </c>
      <c r="D182" s="7">
        <v>6</v>
      </c>
      <c r="E182" s="46">
        <v>9.5</v>
      </c>
      <c r="F182" s="46">
        <v>9</v>
      </c>
      <c r="G182" s="46">
        <v>6.333333333333333</v>
      </c>
      <c r="H182" s="48">
        <f>SUM(G182/G190)</f>
        <v>7.147559484623341E-3</v>
      </c>
    </row>
    <row r="183" spans="1:8" x14ac:dyDescent="0.2">
      <c r="A183" s="7" t="s">
        <v>38</v>
      </c>
      <c r="B183" s="7">
        <v>11</v>
      </c>
      <c r="C183" s="46">
        <v>8.25</v>
      </c>
      <c r="D183" s="7">
        <v>8</v>
      </c>
      <c r="E183" s="46">
        <v>10.25</v>
      </c>
      <c r="F183" s="46">
        <v>14.333333333333334</v>
      </c>
      <c r="G183" s="46">
        <v>10.333333333333334</v>
      </c>
      <c r="H183" s="48">
        <f>SUM(G183/G190)</f>
        <v>1.1661807580174925E-2</v>
      </c>
    </row>
    <row r="184" spans="1:8" x14ac:dyDescent="0.2">
      <c r="A184" s="7" t="s">
        <v>39</v>
      </c>
      <c r="B184" s="7">
        <v>14</v>
      </c>
      <c r="C184" s="46">
        <v>2.75</v>
      </c>
      <c r="D184" s="7">
        <v>6</v>
      </c>
      <c r="E184" s="46">
        <v>5.166666666666667</v>
      </c>
      <c r="F184" s="46">
        <v>11.166666666666666</v>
      </c>
      <c r="G184" s="46">
        <v>11.833333333333334</v>
      </c>
      <c r="H184" s="48">
        <f>SUM(G184/G190)</f>
        <v>1.3354650616006769E-2</v>
      </c>
    </row>
    <row r="185" spans="1:8" x14ac:dyDescent="0.2">
      <c r="A185" s="7" t="s">
        <v>40</v>
      </c>
      <c r="B185" s="7">
        <v>11</v>
      </c>
      <c r="C185" s="46">
        <v>10.333333333333334</v>
      </c>
      <c r="D185" s="7">
        <v>11</v>
      </c>
      <c r="E185" s="46">
        <v>12.25</v>
      </c>
      <c r="F185" s="46">
        <v>17.583333333333332</v>
      </c>
      <c r="G185" s="46">
        <v>13.833333333333334</v>
      </c>
      <c r="H185" s="48">
        <f>SUM(G185/G190)</f>
        <v>1.5611774663782562E-2</v>
      </c>
    </row>
    <row r="186" spans="1:8" x14ac:dyDescent="0.2">
      <c r="A186" s="7" t="s">
        <v>41</v>
      </c>
      <c r="B186" s="7">
        <v>21</v>
      </c>
      <c r="C186" s="46">
        <v>18.166666666666668</v>
      </c>
      <c r="D186" s="7">
        <v>18</v>
      </c>
      <c r="E186" s="46">
        <v>21.333333333333332</v>
      </c>
      <c r="F186" s="46">
        <v>27</v>
      </c>
      <c r="G186" s="46">
        <v>32.166666666666664</v>
      </c>
      <c r="H186" s="48">
        <f>SUM(G186/G190)</f>
        <v>3.6302078435060649E-2</v>
      </c>
    </row>
    <row r="187" spans="1:8" x14ac:dyDescent="0.2">
      <c r="A187" s="7" t="s">
        <v>42</v>
      </c>
      <c r="B187" s="7">
        <v>60</v>
      </c>
      <c r="C187" s="46">
        <v>70.5</v>
      </c>
      <c r="D187" s="7">
        <v>56</v>
      </c>
      <c r="E187" s="46">
        <v>98.416666666666671</v>
      </c>
      <c r="F187" s="46">
        <v>171.5</v>
      </c>
      <c r="G187" s="46">
        <v>158.66666666666666</v>
      </c>
      <c r="H187" s="48">
        <f>SUM(G187/G190)</f>
        <v>0.17906517445687947</v>
      </c>
    </row>
    <row r="188" spans="1:8" x14ac:dyDescent="0.2">
      <c r="A188" s="11" t="s">
        <v>43</v>
      </c>
      <c r="B188" s="7">
        <v>27</v>
      </c>
      <c r="C188" s="46">
        <v>17</v>
      </c>
      <c r="D188" s="7">
        <v>21</v>
      </c>
      <c r="E188" s="46">
        <v>19.583333333333332</v>
      </c>
      <c r="F188" s="46">
        <v>39.25</v>
      </c>
      <c r="G188" s="46">
        <v>40.333333333333336</v>
      </c>
      <c r="H188" s="48">
        <f>SUM(G188/G190)</f>
        <v>4.5518668296811809E-2</v>
      </c>
    </row>
    <row r="189" spans="1:8" x14ac:dyDescent="0.2">
      <c r="A189" s="7" t="s">
        <v>44</v>
      </c>
      <c r="B189" s="7">
        <v>29</v>
      </c>
      <c r="C189" s="46">
        <v>5.666666666666667</v>
      </c>
      <c r="D189" s="7">
        <v>25</v>
      </c>
      <c r="E189" s="46">
        <v>12.25</v>
      </c>
      <c r="F189" s="46">
        <v>57.5</v>
      </c>
      <c r="G189" s="46">
        <v>26.916666666666668</v>
      </c>
      <c r="H189" s="48">
        <f>SUM(G189/G190)</f>
        <v>3.0377127809649202E-2</v>
      </c>
    </row>
    <row r="190" spans="1:8" ht="13.5" thickBot="1" x14ac:dyDescent="0.25">
      <c r="A190" s="32" t="s">
        <v>0</v>
      </c>
      <c r="B190" s="35">
        <f>SUM(B172:B189)</f>
        <v>538</v>
      </c>
      <c r="C190" s="35">
        <f t="shared" ref="C190:G190" si="88">SUM(C172:C189)</f>
        <v>439.5</v>
      </c>
      <c r="D190" s="35">
        <f t="shared" si="88"/>
        <v>461</v>
      </c>
      <c r="E190" s="35">
        <f t="shared" si="88"/>
        <v>535.16666666666663</v>
      </c>
      <c r="F190" s="35">
        <f t="shared" ref="F190" si="89">SUM(F172:F189)</f>
        <v>1051.4166666666667</v>
      </c>
      <c r="G190" s="35">
        <f t="shared" si="88"/>
        <v>886.08333333333348</v>
      </c>
      <c r="H190" s="34">
        <f>SUM(H172:H189)</f>
        <v>0.99999999999999978</v>
      </c>
    </row>
    <row r="191" spans="1:8" ht="13.5" thickTop="1" x14ac:dyDescent="0.2">
      <c r="B191" s="8"/>
      <c r="C191" s="8"/>
      <c r="D191" s="8"/>
      <c r="E191" s="8"/>
      <c r="F191" s="8"/>
      <c r="G191" s="8"/>
      <c r="H191" s="26"/>
    </row>
    <row r="192" spans="1:8" x14ac:dyDescent="0.2">
      <c r="A192" s="13" t="s">
        <v>6</v>
      </c>
      <c r="B192" s="8"/>
      <c r="C192" s="8"/>
      <c r="D192" s="8"/>
      <c r="E192" s="8"/>
      <c r="F192" s="8"/>
      <c r="G192" s="8"/>
      <c r="H192" s="26"/>
    </row>
    <row r="193" spans="1:8" x14ac:dyDescent="0.2">
      <c r="A193" s="7" t="s">
        <v>27</v>
      </c>
      <c r="B193" s="7">
        <v>3</v>
      </c>
      <c r="C193" s="46">
        <v>3.5</v>
      </c>
      <c r="D193" s="7">
        <v>4</v>
      </c>
      <c r="E193" s="46">
        <v>3.25</v>
      </c>
      <c r="F193" s="46">
        <v>2.4166666666666665</v>
      </c>
      <c r="G193" s="46">
        <v>1.6666666666666667</v>
      </c>
      <c r="H193" s="48">
        <f>SUM(G193/G211)</f>
        <v>6.8027210884353748E-3</v>
      </c>
    </row>
    <row r="194" spans="1:8" x14ac:dyDescent="0.2">
      <c r="A194" s="7" t="s">
        <v>28</v>
      </c>
      <c r="B194" s="7">
        <v>24</v>
      </c>
      <c r="C194" s="46">
        <v>23.333333333333332</v>
      </c>
      <c r="D194" s="7">
        <v>13</v>
      </c>
      <c r="E194" s="46">
        <v>31.166666666666668</v>
      </c>
      <c r="F194" s="46">
        <v>39.833333333333336</v>
      </c>
      <c r="G194" s="46">
        <v>28.666666666666668</v>
      </c>
      <c r="H194" s="48">
        <f>SUM(G194/G211)</f>
        <v>0.11700680272108845</v>
      </c>
    </row>
    <row r="195" spans="1:8" x14ac:dyDescent="0.2">
      <c r="A195" s="7" t="s">
        <v>29</v>
      </c>
      <c r="B195" s="7">
        <v>20</v>
      </c>
      <c r="C195" s="46">
        <v>11.25</v>
      </c>
      <c r="D195" s="7">
        <v>22</v>
      </c>
      <c r="E195" s="46">
        <v>15.583333333333334</v>
      </c>
      <c r="F195" s="46">
        <v>24.666666666666668</v>
      </c>
      <c r="G195" s="46">
        <v>23.666666666666668</v>
      </c>
      <c r="H195" s="48">
        <f>SUM(G195/G211)</f>
        <v>9.6598639455782315E-2</v>
      </c>
    </row>
    <row r="196" spans="1:8" x14ac:dyDescent="0.2">
      <c r="A196" s="7" t="s">
        <v>30</v>
      </c>
      <c r="B196" s="7">
        <v>2</v>
      </c>
      <c r="C196" s="46">
        <v>8.3333333333333329E-2</v>
      </c>
      <c r="D196" s="7">
        <v>1</v>
      </c>
      <c r="E196" s="46">
        <v>1</v>
      </c>
      <c r="F196" s="46">
        <v>3.4166666666666665</v>
      </c>
      <c r="G196" s="46">
        <v>3</v>
      </c>
      <c r="H196" s="48">
        <f>SUM(G196/G211)</f>
        <v>1.2244897959183673E-2</v>
      </c>
    </row>
    <row r="197" spans="1:8" x14ac:dyDescent="0.2">
      <c r="A197" s="7" t="s">
        <v>31</v>
      </c>
      <c r="B197" s="7">
        <v>16</v>
      </c>
      <c r="C197" s="46">
        <v>9.75</v>
      </c>
      <c r="D197" s="7">
        <v>15</v>
      </c>
      <c r="E197" s="46">
        <v>4.75</v>
      </c>
      <c r="F197" s="46">
        <v>13.083333333333334</v>
      </c>
      <c r="G197" s="46">
        <v>9.6666666666666661</v>
      </c>
      <c r="H197" s="48">
        <f>SUM(G197/G211)</f>
        <v>3.9455782312925167E-2</v>
      </c>
    </row>
    <row r="198" spans="1:8" x14ac:dyDescent="0.2">
      <c r="A198" s="7" t="s">
        <v>32</v>
      </c>
      <c r="B198" s="7">
        <v>27</v>
      </c>
      <c r="C198" s="46">
        <v>15.666666666666666</v>
      </c>
      <c r="D198" s="7">
        <v>21</v>
      </c>
      <c r="E198" s="46">
        <v>28</v>
      </c>
      <c r="F198" s="46">
        <v>32.75</v>
      </c>
      <c r="G198" s="46">
        <v>29.916666666666668</v>
      </c>
      <c r="H198" s="48">
        <f>SUM(G198/G211)</f>
        <v>0.12210884353741497</v>
      </c>
    </row>
    <row r="199" spans="1:8" x14ac:dyDescent="0.2">
      <c r="A199" s="7" t="s">
        <v>33</v>
      </c>
      <c r="B199" s="7"/>
      <c r="C199" s="46">
        <v>0</v>
      </c>
      <c r="D199" s="7"/>
      <c r="E199" s="46">
        <v>0.58333333333333337</v>
      </c>
      <c r="F199" s="46">
        <v>0.33333333333333331</v>
      </c>
      <c r="G199" s="46">
        <v>1.0833333333333333</v>
      </c>
      <c r="H199" s="48">
        <f>SUM(G199/G211)</f>
        <v>4.4217687074829927E-3</v>
      </c>
    </row>
    <row r="200" spans="1:8" x14ac:dyDescent="0.2">
      <c r="A200" s="7" t="s">
        <v>34</v>
      </c>
      <c r="B200" s="7">
        <v>8</v>
      </c>
      <c r="C200" s="46">
        <v>6.166666666666667</v>
      </c>
      <c r="D200" s="7">
        <v>6</v>
      </c>
      <c r="E200" s="46">
        <v>10</v>
      </c>
      <c r="F200" s="46">
        <v>68.583333333333329</v>
      </c>
      <c r="G200" s="46">
        <v>46.583333333333336</v>
      </c>
      <c r="H200" s="48">
        <f>SUM(G200/G211)</f>
        <v>0.19013605442176873</v>
      </c>
    </row>
    <row r="201" spans="1:8" x14ac:dyDescent="0.2">
      <c r="A201" s="7" t="s">
        <v>35</v>
      </c>
      <c r="B201" s="7">
        <v>7</v>
      </c>
      <c r="C201" s="46">
        <v>5.833333333333333</v>
      </c>
      <c r="D201" s="7">
        <v>5</v>
      </c>
      <c r="E201" s="46">
        <v>4.416666666666667</v>
      </c>
      <c r="F201" s="46">
        <v>18.5</v>
      </c>
      <c r="G201" s="46">
        <v>13.083333333333334</v>
      </c>
      <c r="H201" s="48">
        <f>SUM(G201/G211)</f>
        <v>5.3401360544217687E-2</v>
      </c>
    </row>
    <row r="202" spans="1:8" x14ac:dyDescent="0.2">
      <c r="A202" s="7" t="s">
        <v>36</v>
      </c>
      <c r="B202" s="7">
        <v>8</v>
      </c>
      <c r="C202" s="46">
        <v>8.1666666666666661</v>
      </c>
      <c r="D202" s="7">
        <v>6</v>
      </c>
      <c r="E202" s="46">
        <v>6.75</v>
      </c>
      <c r="F202" s="46">
        <v>19.166666666666668</v>
      </c>
      <c r="G202" s="46">
        <v>10.75</v>
      </c>
      <c r="H202" s="48">
        <f>SUM(G202/G211)</f>
        <v>4.3877551020408162E-2</v>
      </c>
    </row>
    <row r="203" spans="1:8" x14ac:dyDescent="0.2">
      <c r="A203" s="7" t="s">
        <v>37</v>
      </c>
      <c r="B203" s="7">
        <v>1</v>
      </c>
      <c r="C203" s="46">
        <v>0.75</v>
      </c>
      <c r="D203" s="7">
        <v>1</v>
      </c>
      <c r="E203" s="46">
        <v>1.25</v>
      </c>
      <c r="F203" s="46">
        <v>4.166666666666667</v>
      </c>
      <c r="G203" s="46">
        <v>2.1666666666666665</v>
      </c>
      <c r="H203" s="48">
        <f>SUM(G203/G211)</f>
        <v>8.8435374149659855E-3</v>
      </c>
    </row>
    <row r="204" spans="1:8" x14ac:dyDescent="0.2">
      <c r="A204" s="7" t="s">
        <v>38</v>
      </c>
      <c r="B204" s="7">
        <v>4</v>
      </c>
      <c r="C204" s="46">
        <v>1.3333333333333333</v>
      </c>
      <c r="D204" s="7">
        <v>1</v>
      </c>
      <c r="E204" s="46">
        <v>6.75</v>
      </c>
      <c r="F204" s="46">
        <v>7</v>
      </c>
      <c r="G204" s="46">
        <v>2.75</v>
      </c>
      <c r="H204" s="48">
        <f>SUM(G204/G211)</f>
        <v>1.1224489795918367E-2</v>
      </c>
    </row>
    <row r="205" spans="1:8" x14ac:dyDescent="0.2">
      <c r="A205" s="7" t="s">
        <v>39</v>
      </c>
      <c r="B205" s="7">
        <v>4</v>
      </c>
      <c r="C205" s="46">
        <v>2.3333333333333335</v>
      </c>
      <c r="D205" s="7">
        <v>3</v>
      </c>
      <c r="E205" s="46">
        <v>3.4166666666666665</v>
      </c>
      <c r="F205" s="46">
        <v>7.5</v>
      </c>
      <c r="G205" s="46">
        <v>4.083333333333333</v>
      </c>
      <c r="H205" s="48">
        <f>SUM(G205/G211)</f>
        <v>1.6666666666666666E-2</v>
      </c>
    </row>
    <row r="206" spans="1:8" x14ac:dyDescent="0.2">
      <c r="A206" s="7" t="s">
        <v>40</v>
      </c>
      <c r="B206" s="7">
        <v>6</v>
      </c>
      <c r="C206" s="46">
        <v>1.4166666666666667</v>
      </c>
      <c r="D206" s="7">
        <v>6</v>
      </c>
      <c r="E206" s="46">
        <v>1.75</v>
      </c>
      <c r="F206" s="46">
        <v>2.3333333333333335</v>
      </c>
      <c r="G206" s="46">
        <v>1.5</v>
      </c>
      <c r="H206" s="48">
        <f>SUM(G206/G211)</f>
        <v>6.1224489795918364E-3</v>
      </c>
    </row>
    <row r="207" spans="1:8" x14ac:dyDescent="0.2">
      <c r="A207" s="7" t="s">
        <v>41</v>
      </c>
      <c r="B207" s="7">
        <v>7</v>
      </c>
      <c r="C207" s="46">
        <v>6.666666666666667</v>
      </c>
      <c r="D207" s="7">
        <v>8</v>
      </c>
      <c r="E207" s="46">
        <v>6.666666666666667</v>
      </c>
      <c r="F207" s="46">
        <v>9.25</v>
      </c>
      <c r="G207" s="46">
        <v>7.5</v>
      </c>
      <c r="H207" s="48">
        <f>SUM(G207/G211)</f>
        <v>3.0612244897959183E-2</v>
      </c>
    </row>
    <row r="208" spans="1:8" x14ac:dyDescent="0.2">
      <c r="A208" s="7" t="s">
        <v>42</v>
      </c>
      <c r="B208" s="7">
        <v>18</v>
      </c>
      <c r="C208" s="46">
        <v>12.666666666666666</v>
      </c>
      <c r="D208" s="7">
        <v>13</v>
      </c>
      <c r="E208" s="46">
        <v>22.5</v>
      </c>
      <c r="F208" s="46">
        <v>46.166666666666664</v>
      </c>
      <c r="G208" s="46">
        <v>38.916666666666664</v>
      </c>
      <c r="H208" s="48">
        <f>SUM(G208/G211)</f>
        <v>0.15884353741496599</v>
      </c>
    </row>
    <row r="209" spans="1:8" x14ac:dyDescent="0.2">
      <c r="A209" s="7" t="s">
        <v>43</v>
      </c>
      <c r="B209" s="7">
        <v>8</v>
      </c>
      <c r="C209" s="46">
        <v>4.583333333333333</v>
      </c>
      <c r="D209" s="7">
        <v>7</v>
      </c>
      <c r="E209" s="46">
        <v>6.333333333333333</v>
      </c>
      <c r="F209" s="46">
        <v>15.166666666666666</v>
      </c>
      <c r="G209" s="46">
        <v>11</v>
      </c>
      <c r="H209" s="48">
        <f>SUM(G209/G211)</f>
        <v>4.4897959183673466E-2</v>
      </c>
    </row>
    <row r="210" spans="1:8" x14ac:dyDescent="0.2">
      <c r="A210" s="7" t="s">
        <v>44</v>
      </c>
      <c r="B210" s="7">
        <v>16</v>
      </c>
      <c r="C210" s="46">
        <v>1.75</v>
      </c>
      <c r="D210" s="7">
        <v>16</v>
      </c>
      <c r="E210" s="46">
        <v>3.6666666666666665</v>
      </c>
      <c r="F210" s="46">
        <v>19.916666666666668</v>
      </c>
      <c r="G210" s="46">
        <v>9</v>
      </c>
      <c r="H210" s="48">
        <f>SUM(G210/G211)</f>
        <v>3.6734693877551024E-2</v>
      </c>
    </row>
    <row r="211" spans="1:8" ht="13.5" thickBot="1" x14ac:dyDescent="0.25">
      <c r="A211" s="32" t="s">
        <v>0</v>
      </c>
      <c r="B211" s="35">
        <f t="shared" ref="B211:G211" si="90">SUM(B193:B210)</f>
        <v>179</v>
      </c>
      <c r="C211" s="35">
        <f t="shared" si="90"/>
        <v>115.25</v>
      </c>
      <c r="D211" s="35">
        <f t="shared" si="90"/>
        <v>148</v>
      </c>
      <c r="E211" s="35">
        <f t="shared" si="90"/>
        <v>157.83333333333334</v>
      </c>
      <c r="F211" s="35">
        <f t="shared" ref="F211" si="91">SUM(F193:F210)</f>
        <v>334.25</v>
      </c>
      <c r="G211" s="35">
        <f t="shared" si="90"/>
        <v>245</v>
      </c>
      <c r="H211" s="34">
        <f>SUM(H193:H210)</f>
        <v>1.0000000000000002</v>
      </c>
    </row>
    <row r="212" spans="1:8" ht="13.5" thickTop="1" x14ac:dyDescent="0.2">
      <c r="B212" s="8"/>
      <c r="C212" s="8"/>
      <c r="D212" s="8"/>
      <c r="E212" s="8"/>
      <c r="F212" s="8"/>
      <c r="G212" s="8"/>
      <c r="H212" s="26"/>
    </row>
    <row r="213" spans="1:8" x14ac:dyDescent="0.2">
      <c r="A213" s="13" t="s">
        <v>7</v>
      </c>
      <c r="B213" s="8"/>
      <c r="C213" s="8"/>
      <c r="D213" s="8"/>
      <c r="E213" s="8"/>
      <c r="F213" s="8"/>
      <c r="G213" s="8"/>
      <c r="H213" s="26"/>
    </row>
    <row r="214" spans="1:8" x14ac:dyDescent="0.2">
      <c r="A214" s="7" t="s">
        <v>27</v>
      </c>
      <c r="B214" s="7">
        <v>18</v>
      </c>
      <c r="C214" s="46">
        <v>9.0833333333333339</v>
      </c>
      <c r="D214" s="7">
        <v>16</v>
      </c>
      <c r="E214" s="46">
        <v>10.916666666666666</v>
      </c>
      <c r="F214" s="46">
        <v>28.166666666666668</v>
      </c>
      <c r="G214" s="46">
        <v>29.75</v>
      </c>
      <c r="H214" s="48">
        <f>SUM(G214/G232)</f>
        <v>2.9638854296388545E-2</v>
      </c>
    </row>
    <row r="215" spans="1:8" x14ac:dyDescent="0.2">
      <c r="A215" s="7" t="s">
        <v>28</v>
      </c>
      <c r="B215" s="7">
        <v>42</v>
      </c>
      <c r="C215" s="46">
        <v>61.25</v>
      </c>
      <c r="D215" s="7">
        <v>43</v>
      </c>
      <c r="E215" s="46">
        <v>41.833333333333336</v>
      </c>
      <c r="F215" s="46">
        <v>76.333333333333329</v>
      </c>
      <c r="G215" s="46">
        <v>72.166666666666671</v>
      </c>
      <c r="H215" s="48">
        <f>SUM(G215/G232)</f>
        <v>7.1897052718970539E-2</v>
      </c>
    </row>
    <row r="216" spans="1:8" x14ac:dyDescent="0.2">
      <c r="A216" s="7" t="s">
        <v>29</v>
      </c>
      <c r="B216" s="7">
        <v>41</v>
      </c>
      <c r="C216" s="46">
        <v>24.25</v>
      </c>
      <c r="D216" s="7">
        <v>26</v>
      </c>
      <c r="E216" s="46">
        <v>51.333333333333336</v>
      </c>
      <c r="F216" s="46">
        <v>113.75</v>
      </c>
      <c r="G216" s="46">
        <v>102.33333333333333</v>
      </c>
      <c r="H216" s="48">
        <f>SUM(G216/G232)</f>
        <v>0.10195101701951018</v>
      </c>
    </row>
    <row r="217" spans="1:8" x14ac:dyDescent="0.2">
      <c r="A217" s="7" t="s">
        <v>30</v>
      </c>
      <c r="B217" s="7">
        <v>4</v>
      </c>
      <c r="C217" s="46">
        <v>0.5</v>
      </c>
      <c r="D217" s="7">
        <v>3</v>
      </c>
      <c r="E217" s="46">
        <v>3.8333333333333335</v>
      </c>
      <c r="F217" s="46">
        <v>8.75</v>
      </c>
      <c r="G217" s="46">
        <v>10.333333333333334</v>
      </c>
      <c r="H217" s="48">
        <f>SUM(G217/G232)</f>
        <v>1.0294728102947282E-2</v>
      </c>
    </row>
    <row r="218" spans="1:8" x14ac:dyDescent="0.2">
      <c r="A218" s="7" t="s">
        <v>31</v>
      </c>
      <c r="B218" s="7">
        <v>22</v>
      </c>
      <c r="C218" s="46">
        <v>11.166666666666666</v>
      </c>
      <c r="D218" s="7">
        <v>14</v>
      </c>
      <c r="E218" s="46">
        <v>19.333333333333332</v>
      </c>
      <c r="F218" s="46">
        <v>64.083333333333329</v>
      </c>
      <c r="G218" s="46">
        <v>55.5</v>
      </c>
      <c r="H218" s="48">
        <f>SUM(G218/G232)</f>
        <v>5.5292652552926529E-2</v>
      </c>
    </row>
    <row r="219" spans="1:8" x14ac:dyDescent="0.2">
      <c r="A219" s="7" t="s">
        <v>32</v>
      </c>
      <c r="B219" s="7">
        <v>49</v>
      </c>
      <c r="C219" s="46">
        <v>40.166666666666664</v>
      </c>
      <c r="D219" s="7">
        <v>53</v>
      </c>
      <c r="E219" s="46">
        <v>50.833333333333336</v>
      </c>
      <c r="F219" s="46">
        <v>117.66666666666667</v>
      </c>
      <c r="G219" s="46">
        <v>118.91666666666667</v>
      </c>
      <c r="H219" s="48">
        <f>SUM(G219/G232)</f>
        <v>0.11847239518472397</v>
      </c>
    </row>
    <row r="220" spans="1:8" x14ac:dyDescent="0.2">
      <c r="A220" s="7" t="s">
        <v>33</v>
      </c>
      <c r="B220" s="7"/>
      <c r="C220" s="46">
        <v>0.5</v>
      </c>
      <c r="D220" s="7"/>
      <c r="E220" s="46">
        <v>4.25</v>
      </c>
      <c r="F220" s="46">
        <v>10.25</v>
      </c>
      <c r="G220" s="46">
        <v>8.25</v>
      </c>
      <c r="H220" s="48">
        <f>SUM(G220/G232)</f>
        <v>8.2191780821917818E-3</v>
      </c>
    </row>
    <row r="221" spans="1:8" x14ac:dyDescent="0.2">
      <c r="A221" s="7" t="s">
        <v>34</v>
      </c>
      <c r="B221" s="7">
        <v>16</v>
      </c>
      <c r="C221" s="46">
        <v>6.666666666666667</v>
      </c>
      <c r="D221" s="7">
        <v>14</v>
      </c>
      <c r="E221" s="46">
        <v>19.25</v>
      </c>
      <c r="F221" s="46">
        <v>165.33333333333334</v>
      </c>
      <c r="G221" s="46">
        <v>167.83333333333334</v>
      </c>
      <c r="H221" s="48">
        <f>SUM(G221/G232)</f>
        <v>0.16720630967206312</v>
      </c>
    </row>
    <row r="222" spans="1:8" x14ac:dyDescent="0.2">
      <c r="A222" s="7" t="s">
        <v>35</v>
      </c>
      <c r="B222" s="7">
        <v>25</v>
      </c>
      <c r="C222" s="46">
        <v>14.666666666666666</v>
      </c>
      <c r="D222" s="7">
        <v>22</v>
      </c>
      <c r="E222" s="46">
        <v>20.583333333333332</v>
      </c>
      <c r="F222" s="46">
        <v>86.166666666666671</v>
      </c>
      <c r="G222" s="46">
        <v>77.666666666666671</v>
      </c>
      <c r="H222" s="48">
        <f>SUM(G222/G232)</f>
        <v>7.7376504773765065E-2</v>
      </c>
    </row>
    <row r="223" spans="1:8" x14ac:dyDescent="0.2">
      <c r="A223" s="7" t="s">
        <v>36</v>
      </c>
      <c r="B223" s="7">
        <v>11</v>
      </c>
      <c r="C223" s="46">
        <v>7.333333333333333</v>
      </c>
      <c r="D223" s="7">
        <v>12</v>
      </c>
      <c r="E223" s="46">
        <v>14.75</v>
      </c>
      <c r="F223" s="46">
        <v>79.5</v>
      </c>
      <c r="G223" s="46">
        <v>60.916666666666664</v>
      </c>
      <c r="H223" s="48">
        <f>SUM(G223/G232)</f>
        <v>6.0689082606890828E-2</v>
      </c>
    </row>
    <row r="224" spans="1:8" x14ac:dyDescent="0.2">
      <c r="A224" s="7" t="s">
        <v>37</v>
      </c>
      <c r="B224" s="7">
        <v>3</v>
      </c>
      <c r="C224" s="46">
        <v>1.5833333333333333</v>
      </c>
      <c r="D224" s="7">
        <v>4</v>
      </c>
      <c r="E224" s="46">
        <v>3.5833333333333335</v>
      </c>
      <c r="F224" s="46">
        <v>8.9166666666666661</v>
      </c>
      <c r="G224" s="46">
        <v>10.416666666666666</v>
      </c>
      <c r="H224" s="48">
        <f>SUM(G224/G232)</f>
        <v>1.0377750103777502E-2</v>
      </c>
    </row>
    <row r="225" spans="1:11" x14ac:dyDescent="0.2">
      <c r="A225" s="7" t="s">
        <v>38</v>
      </c>
      <c r="B225" s="7">
        <v>6</v>
      </c>
      <c r="C225" s="46">
        <v>5.25</v>
      </c>
      <c r="D225" s="7">
        <v>8</v>
      </c>
      <c r="E225" s="46">
        <v>5.583333333333333</v>
      </c>
      <c r="F225" s="46">
        <v>12.25</v>
      </c>
      <c r="G225" s="46">
        <v>10.916666666666666</v>
      </c>
      <c r="H225" s="48">
        <f>SUM(G225/G232)</f>
        <v>1.0875882108758821E-2</v>
      </c>
    </row>
    <row r="226" spans="1:11" x14ac:dyDescent="0.2">
      <c r="A226" s="7" t="s">
        <v>39</v>
      </c>
      <c r="B226" s="7">
        <v>6</v>
      </c>
      <c r="C226" s="46">
        <v>6.333333333333333</v>
      </c>
      <c r="D226" s="7">
        <v>10</v>
      </c>
      <c r="E226" s="46">
        <v>6</v>
      </c>
      <c r="F226" s="46">
        <v>15.833333333333334</v>
      </c>
      <c r="G226" s="46">
        <v>13.833333333333334</v>
      </c>
      <c r="H226" s="48">
        <f>SUM(G226/G232)</f>
        <v>1.3781652137816524E-2</v>
      </c>
    </row>
    <row r="227" spans="1:11" x14ac:dyDescent="0.2">
      <c r="A227" s="7" t="s">
        <v>40</v>
      </c>
      <c r="B227" s="7">
        <v>7</v>
      </c>
      <c r="C227" s="46">
        <v>4.583333333333333</v>
      </c>
      <c r="D227" s="7">
        <v>1</v>
      </c>
      <c r="E227" s="46">
        <v>4.583333333333333</v>
      </c>
      <c r="F227" s="46">
        <v>17.833333333333332</v>
      </c>
      <c r="G227" s="46">
        <v>15.5</v>
      </c>
      <c r="H227" s="48">
        <f>SUM(G227/G232)</f>
        <v>1.5442092154420923E-2</v>
      </c>
    </row>
    <row r="228" spans="1:11" x14ac:dyDescent="0.2">
      <c r="A228" s="7" t="s">
        <v>41</v>
      </c>
      <c r="B228" s="7">
        <v>23</v>
      </c>
      <c r="C228" s="46">
        <v>24</v>
      </c>
      <c r="D228" s="7">
        <v>20</v>
      </c>
      <c r="E228" s="46">
        <v>21.916666666666668</v>
      </c>
      <c r="F228" s="46">
        <v>53.833333333333336</v>
      </c>
      <c r="G228" s="46">
        <v>57.333333333333336</v>
      </c>
      <c r="H228" s="48">
        <f>SUM(G228/G232)</f>
        <v>5.7119136571191373E-2</v>
      </c>
    </row>
    <row r="229" spans="1:11" x14ac:dyDescent="0.2">
      <c r="A229" s="7" t="s">
        <v>42</v>
      </c>
      <c r="B229" s="7">
        <v>34</v>
      </c>
      <c r="C229" s="46">
        <v>42</v>
      </c>
      <c r="D229" s="7">
        <v>35</v>
      </c>
      <c r="E229" s="46">
        <v>42.5</v>
      </c>
      <c r="F229" s="46">
        <v>100.08333333333333</v>
      </c>
      <c r="G229" s="46">
        <v>120.91666666666667</v>
      </c>
      <c r="H229" s="48">
        <f>SUM(G229/G232)</f>
        <v>0.12046492320464924</v>
      </c>
    </row>
    <row r="230" spans="1:11" x14ac:dyDescent="0.2">
      <c r="A230" s="11" t="s">
        <v>43</v>
      </c>
      <c r="B230" s="11">
        <v>15</v>
      </c>
      <c r="C230" s="47">
        <v>6.583333333333333</v>
      </c>
      <c r="D230" s="11">
        <v>7</v>
      </c>
      <c r="E230" s="47">
        <v>12.583333333333334</v>
      </c>
      <c r="F230" s="47">
        <v>46.083333333333336</v>
      </c>
      <c r="G230" s="47">
        <v>42.916666666666664</v>
      </c>
      <c r="H230" s="48">
        <f>SUM(G230/G232)</f>
        <v>4.2756330427563306E-2</v>
      </c>
    </row>
    <row r="231" spans="1:11" x14ac:dyDescent="0.2">
      <c r="A231" s="7" t="s">
        <v>44</v>
      </c>
      <c r="B231" s="7">
        <v>19</v>
      </c>
      <c r="C231" s="46">
        <v>7</v>
      </c>
      <c r="D231" s="7">
        <v>20</v>
      </c>
      <c r="E231" s="46">
        <v>8.0833333333333339</v>
      </c>
      <c r="F231" s="46">
        <v>78.666666666666671</v>
      </c>
      <c r="G231" s="46">
        <v>28.25</v>
      </c>
      <c r="H231" s="48">
        <f>SUM(G231/G232)</f>
        <v>2.8144458281444587E-2</v>
      </c>
    </row>
    <row r="232" spans="1:11" ht="13.5" thickBot="1" x14ac:dyDescent="0.25">
      <c r="A232" s="32" t="s">
        <v>0</v>
      </c>
      <c r="B232" s="35">
        <f t="shared" ref="B232" si="92">SUM(B214:B230)</f>
        <v>322</v>
      </c>
      <c r="C232" s="35">
        <f t="shared" ref="C232:H232" si="93">SUM(C214:C231)</f>
        <v>272.91666666666669</v>
      </c>
      <c r="D232" s="35">
        <f t="shared" si="93"/>
        <v>308</v>
      </c>
      <c r="E232" s="35">
        <f t="shared" si="93"/>
        <v>341.75</v>
      </c>
      <c r="F232" s="35">
        <f t="shared" si="93"/>
        <v>1083.5000000000002</v>
      </c>
      <c r="G232" s="35">
        <f t="shared" si="93"/>
        <v>1003.7499999999999</v>
      </c>
      <c r="H232" s="34">
        <f t="shared" si="93"/>
        <v>1.0000000000000002</v>
      </c>
    </row>
    <row r="233" spans="1:11" ht="13.5" thickTop="1" x14ac:dyDescent="0.2">
      <c r="A233" s="5" t="s">
        <v>18</v>
      </c>
      <c r="B233" s="8"/>
      <c r="C233" s="8"/>
      <c r="D233" s="8"/>
      <c r="E233" s="8"/>
      <c r="F233" s="8"/>
      <c r="G233" s="8"/>
      <c r="H233" s="26"/>
    </row>
    <row r="234" spans="1:11" x14ac:dyDescent="0.2">
      <c r="H234" s="6"/>
      <c r="I234" s="6"/>
      <c r="J234" s="6"/>
      <c r="K234" s="6"/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5" manualBreakCount="5">
    <brk id="44" max="16383" man="1"/>
    <brk id="86" max="16383" man="1"/>
    <brk id="128" max="16383" man="1"/>
    <brk id="170" max="16383" man="1"/>
    <brk id="212" max="16383" man="1"/>
  </rowBreaks>
  <ignoredErrors>
    <ignoredError sqref="B232" formulaRange="1"/>
    <ignoredError sqref="F43:G43 F64:G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W46"/>
  <sheetViews>
    <sheetView workbookViewId="0">
      <pane xSplit="1" ySplit="3" topLeftCell="W4" activePane="bottomRight" state="frozen"/>
      <selection activeCell="BW5" sqref="BW5"/>
      <selection pane="topRight" activeCell="BW5" sqref="BW5"/>
      <selection pane="bottomLeft" activeCell="BW5" sqref="BW5"/>
      <selection pane="bottomRight" activeCell="AR5" sqref="AR5"/>
    </sheetView>
  </sheetViews>
  <sheetFormatPr defaultRowHeight="12.75" x14ac:dyDescent="0.2"/>
  <cols>
    <col min="1" max="1" width="46.33203125" style="3" customWidth="1"/>
    <col min="2" max="45" width="8.33203125" style="3" customWidth="1"/>
    <col min="46" max="16384" width="9.33203125" style="3"/>
  </cols>
  <sheetData>
    <row r="2" spans="1:45" ht="34.5" customHeight="1" x14ac:dyDescent="0.25">
      <c r="A2" s="1" t="s">
        <v>47</v>
      </c>
    </row>
    <row r="3" spans="1:45" s="14" customFormat="1" ht="28.5" customHeight="1" x14ac:dyDescent="0.2">
      <c r="A3" s="14" t="s">
        <v>19</v>
      </c>
      <c r="B3" s="15">
        <v>42370</v>
      </c>
      <c r="C3" s="15">
        <v>42401</v>
      </c>
      <c r="D3" s="15">
        <v>42430</v>
      </c>
      <c r="E3" s="15">
        <v>42461</v>
      </c>
      <c r="F3" s="15">
        <v>42491</v>
      </c>
      <c r="G3" s="15">
        <v>42522</v>
      </c>
      <c r="H3" s="15">
        <v>42552</v>
      </c>
      <c r="I3" s="15">
        <v>42583</v>
      </c>
      <c r="J3" s="15">
        <v>42614</v>
      </c>
      <c r="K3" s="15">
        <v>42644</v>
      </c>
      <c r="L3" s="15">
        <v>42675</v>
      </c>
      <c r="M3" s="15">
        <v>42705</v>
      </c>
      <c r="N3" s="15">
        <v>42736</v>
      </c>
      <c r="O3" s="15">
        <v>42767</v>
      </c>
      <c r="P3" s="15">
        <v>42795</v>
      </c>
      <c r="Q3" s="15">
        <v>42826</v>
      </c>
      <c r="R3" s="15">
        <v>42856</v>
      </c>
      <c r="S3" s="15">
        <v>42887</v>
      </c>
      <c r="T3" s="15">
        <v>42917</v>
      </c>
      <c r="U3" s="15">
        <v>42948</v>
      </c>
      <c r="V3" s="15">
        <v>42979</v>
      </c>
      <c r="W3" s="15">
        <v>43009</v>
      </c>
      <c r="X3" s="15">
        <v>43040</v>
      </c>
      <c r="Y3" s="15">
        <v>43070</v>
      </c>
      <c r="Z3" s="15">
        <v>43101</v>
      </c>
      <c r="AA3" s="15">
        <v>43132</v>
      </c>
      <c r="AB3" s="15">
        <v>43160</v>
      </c>
      <c r="AC3" s="15">
        <v>43191</v>
      </c>
      <c r="AD3" s="15">
        <v>43221</v>
      </c>
      <c r="AE3" s="15">
        <v>43252</v>
      </c>
      <c r="AF3" s="15">
        <v>43282</v>
      </c>
      <c r="AG3" s="15">
        <v>43313</v>
      </c>
      <c r="AH3" s="15">
        <v>43344</v>
      </c>
      <c r="AI3" s="15">
        <v>43374</v>
      </c>
      <c r="AJ3" s="15">
        <v>43405</v>
      </c>
      <c r="AK3" s="15">
        <v>43435</v>
      </c>
      <c r="AL3" s="15">
        <v>43466</v>
      </c>
      <c r="AM3" s="44">
        <v>2016</v>
      </c>
      <c r="AN3" s="44">
        <v>2017</v>
      </c>
      <c r="AO3" s="44">
        <v>2018</v>
      </c>
      <c r="AP3" s="44">
        <v>2019</v>
      </c>
      <c r="AQ3" s="44">
        <v>2020</v>
      </c>
      <c r="AR3" s="44">
        <v>2021</v>
      </c>
      <c r="AS3" s="22" t="s">
        <v>15</v>
      </c>
    </row>
    <row r="4" spans="1:45" x14ac:dyDescent="0.2">
      <c r="A4" s="16" t="s">
        <v>10</v>
      </c>
    </row>
    <row r="5" spans="1:45" x14ac:dyDescent="0.2">
      <c r="A5" s="17" t="s">
        <v>45</v>
      </c>
      <c r="B5" s="19">
        <v>32</v>
      </c>
      <c r="C5" s="19">
        <v>31</v>
      </c>
      <c r="D5" s="19">
        <v>32</v>
      </c>
      <c r="E5" s="19">
        <v>26</v>
      </c>
      <c r="F5" s="19">
        <v>25</v>
      </c>
      <c r="G5" s="19">
        <v>18</v>
      </c>
      <c r="H5" s="19">
        <v>16</v>
      </c>
      <c r="I5" s="19">
        <v>19</v>
      </c>
      <c r="J5" s="19">
        <v>26</v>
      </c>
      <c r="K5" s="19">
        <v>22</v>
      </c>
      <c r="L5" s="19">
        <v>21</v>
      </c>
      <c r="M5" s="19">
        <v>29</v>
      </c>
      <c r="N5" s="19">
        <v>33</v>
      </c>
      <c r="O5" s="19">
        <v>35</v>
      </c>
      <c r="P5" s="19">
        <v>36</v>
      </c>
      <c r="Q5" s="19">
        <v>31</v>
      </c>
      <c r="R5" s="19">
        <v>23</v>
      </c>
      <c r="S5" s="19">
        <v>20</v>
      </c>
      <c r="T5" s="19">
        <v>19</v>
      </c>
      <c r="U5" s="19">
        <v>16</v>
      </c>
      <c r="V5" s="19">
        <v>20</v>
      </c>
      <c r="W5" s="19">
        <v>25</v>
      </c>
      <c r="X5" s="19">
        <v>29</v>
      </c>
      <c r="Y5" s="19">
        <v>29</v>
      </c>
      <c r="Z5" s="19">
        <v>35</v>
      </c>
      <c r="AA5" s="19">
        <v>30</v>
      </c>
      <c r="AB5" s="19">
        <v>27</v>
      </c>
      <c r="AC5" s="19">
        <v>29</v>
      </c>
      <c r="AD5" s="19">
        <v>28</v>
      </c>
      <c r="AE5" s="19">
        <v>25</v>
      </c>
      <c r="AF5" s="19">
        <v>26</v>
      </c>
      <c r="AG5" s="19">
        <v>21</v>
      </c>
      <c r="AH5" s="19">
        <v>22</v>
      </c>
      <c r="AI5" s="19">
        <v>18</v>
      </c>
      <c r="AJ5" s="19">
        <v>23</v>
      </c>
      <c r="AK5" s="19">
        <v>26</v>
      </c>
      <c r="AL5" s="19">
        <v>25</v>
      </c>
      <c r="AM5" s="19">
        <v>24.75</v>
      </c>
      <c r="AN5" s="19">
        <v>26.333333333333332</v>
      </c>
      <c r="AO5" s="19">
        <v>25.833333333333332</v>
      </c>
      <c r="AP5" s="51">
        <v>30.25</v>
      </c>
      <c r="AQ5" s="19">
        <v>67.5</v>
      </c>
      <c r="AR5" s="19">
        <v>63.916666666666664</v>
      </c>
      <c r="AS5" s="48">
        <f>SUM(AR5/AR23)</f>
        <v>7.7631578947368433E-3</v>
      </c>
    </row>
    <row r="6" spans="1:45" x14ac:dyDescent="0.2">
      <c r="A6" s="17" t="s">
        <v>28</v>
      </c>
      <c r="B6" s="19">
        <v>272</v>
      </c>
      <c r="C6" s="19">
        <v>215</v>
      </c>
      <c r="D6" s="19">
        <v>207</v>
      </c>
      <c r="E6" s="19">
        <v>187</v>
      </c>
      <c r="F6" s="19">
        <v>172</v>
      </c>
      <c r="G6" s="19">
        <v>190</v>
      </c>
      <c r="H6" s="19">
        <v>173</v>
      </c>
      <c r="I6" s="19">
        <v>161</v>
      </c>
      <c r="J6" s="19">
        <v>137</v>
      </c>
      <c r="K6" s="19">
        <v>164</v>
      </c>
      <c r="L6" s="19">
        <v>182</v>
      </c>
      <c r="M6" s="19">
        <v>518</v>
      </c>
      <c r="N6" s="19">
        <v>795</v>
      </c>
      <c r="O6" s="19">
        <v>355</v>
      </c>
      <c r="P6" s="19">
        <v>300</v>
      </c>
      <c r="Q6" s="19">
        <v>237</v>
      </c>
      <c r="R6" s="19">
        <v>202</v>
      </c>
      <c r="S6" s="19">
        <v>231</v>
      </c>
      <c r="T6" s="19">
        <v>201</v>
      </c>
      <c r="U6" s="19">
        <v>184</v>
      </c>
      <c r="V6" s="19">
        <v>162</v>
      </c>
      <c r="W6" s="19">
        <v>168</v>
      </c>
      <c r="X6" s="19">
        <v>197</v>
      </c>
      <c r="Y6" s="19">
        <v>213</v>
      </c>
      <c r="Z6" s="19">
        <v>245</v>
      </c>
      <c r="AA6" s="19">
        <v>234</v>
      </c>
      <c r="AB6" s="19">
        <v>242</v>
      </c>
      <c r="AC6" s="19">
        <v>228</v>
      </c>
      <c r="AD6" s="19">
        <v>209</v>
      </c>
      <c r="AE6" s="19">
        <v>205</v>
      </c>
      <c r="AF6" s="19">
        <v>205</v>
      </c>
      <c r="AG6" s="19">
        <v>210</v>
      </c>
      <c r="AH6" s="19">
        <v>209</v>
      </c>
      <c r="AI6" s="19">
        <v>203</v>
      </c>
      <c r="AJ6" s="19">
        <v>226</v>
      </c>
      <c r="AK6" s="19">
        <v>266</v>
      </c>
      <c r="AL6" s="19">
        <v>279</v>
      </c>
      <c r="AM6" s="19">
        <v>214.83333333333334</v>
      </c>
      <c r="AN6" s="19">
        <v>270.41666666666669</v>
      </c>
      <c r="AO6" s="19">
        <v>223.5</v>
      </c>
      <c r="AP6" s="51">
        <v>297.91666666666669</v>
      </c>
      <c r="AQ6" s="19">
        <v>507.91666666666669</v>
      </c>
      <c r="AR6" s="19">
        <v>489.66666666666669</v>
      </c>
      <c r="AS6" s="48">
        <f>SUM(AR6/AR23)</f>
        <v>5.9473684210526324E-2</v>
      </c>
    </row>
    <row r="7" spans="1:45" x14ac:dyDescent="0.2">
      <c r="A7" s="17" t="s">
        <v>29</v>
      </c>
      <c r="B7" s="19">
        <v>259</v>
      </c>
      <c r="C7" s="19">
        <v>258</v>
      </c>
      <c r="D7" s="19">
        <v>250</v>
      </c>
      <c r="E7" s="19">
        <v>225</v>
      </c>
      <c r="F7" s="19">
        <v>198</v>
      </c>
      <c r="G7" s="19">
        <v>190</v>
      </c>
      <c r="H7" s="19">
        <v>187</v>
      </c>
      <c r="I7" s="19">
        <v>181</v>
      </c>
      <c r="J7" s="19">
        <v>179</v>
      </c>
      <c r="K7" s="19">
        <v>183</v>
      </c>
      <c r="L7" s="19">
        <v>198</v>
      </c>
      <c r="M7" s="19">
        <v>211</v>
      </c>
      <c r="N7" s="19">
        <v>257</v>
      </c>
      <c r="O7" s="19">
        <v>250</v>
      </c>
      <c r="P7" s="19">
        <v>232</v>
      </c>
      <c r="Q7" s="19">
        <v>224</v>
      </c>
      <c r="R7" s="19">
        <v>207</v>
      </c>
      <c r="S7" s="19">
        <v>197</v>
      </c>
      <c r="T7" s="19">
        <v>212</v>
      </c>
      <c r="U7" s="19">
        <v>212</v>
      </c>
      <c r="V7" s="19">
        <v>210</v>
      </c>
      <c r="W7" s="19">
        <v>210</v>
      </c>
      <c r="X7" s="19">
        <v>223</v>
      </c>
      <c r="Y7" s="19">
        <v>244</v>
      </c>
      <c r="Z7" s="19">
        <v>277</v>
      </c>
      <c r="AA7" s="19">
        <v>283</v>
      </c>
      <c r="AB7" s="19">
        <v>295</v>
      </c>
      <c r="AC7" s="19">
        <v>277</v>
      </c>
      <c r="AD7" s="19">
        <v>275</v>
      </c>
      <c r="AE7" s="19">
        <v>253</v>
      </c>
      <c r="AF7" s="19">
        <v>238</v>
      </c>
      <c r="AG7" s="19">
        <v>247</v>
      </c>
      <c r="AH7" s="19">
        <v>249</v>
      </c>
      <c r="AI7" s="19">
        <v>261</v>
      </c>
      <c r="AJ7" s="19">
        <v>300</v>
      </c>
      <c r="AK7" s="19">
        <v>300</v>
      </c>
      <c r="AL7" s="19">
        <v>345</v>
      </c>
      <c r="AM7" s="19">
        <v>209.91666666666666</v>
      </c>
      <c r="AN7" s="19">
        <v>223.16666666666666</v>
      </c>
      <c r="AO7" s="19">
        <v>271.25</v>
      </c>
      <c r="AP7" s="51">
        <v>398.75</v>
      </c>
      <c r="AQ7" s="19">
        <v>801</v>
      </c>
      <c r="AR7" s="19">
        <v>751.33333333333337</v>
      </c>
      <c r="AS7" s="48">
        <f>SUM(AR7/AR23)</f>
        <v>9.1255060728744952E-2</v>
      </c>
    </row>
    <row r="8" spans="1:45" x14ac:dyDescent="0.2">
      <c r="A8" s="17" t="s">
        <v>30</v>
      </c>
      <c r="B8" s="19">
        <v>33</v>
      </c>
      <c r="C8" s="19">
        <v>29</v>
      </c>
      <c r="D8" s="19">
        <v>29</v>
      </c>
      <c r="E8" s="19">
        <v>24</v>
      </c>
      <c r="F8" s="19">
        <v>21</v>
      </c>
      <c r="G8" s="19">
        <v>20</v>
      </c>
      <c r="H8" s="19">
        <v>17</v>
      </c>
      <c r="I8" s="19">
        <v>16</v>
      </c>
      <c r="J8" s="19">
        <v>17</v>
      </c>
      <c r="K8" s="19">
        <v>18</v>
      </c>
      <c r="L8" s="19">
        <v>21</v>
      </c>
      <c r="M8" s="19">
        <v>16</v>
      </c>
      <c r="N8" s="19">
        <v>36</v>
      </c>
      <c r="O8" s="19">
        <v>30</v>
      </c>
      <c r="P8" s="19">
        <v>27</v>
      </c>
      <c r="Q8" s="19">
        <v>26</v>
      </c>
      <c r="R8" s="19">
        <v>22</v>
      </c>
      <c r="S8" s="19">
        <v>22</v>
      </c>
      <c r="T8" s="19">
        <v>19</v>
      </c>
      <c r="U8" s="19">
        <v>21</v>
      </c>
      <c r="V8" s="19">
        <v>24</v>
      </c>
      <c r="W8" s="19">
        <v>24</v>
      </c>
      <c r="X8" s="19">
        <v>29</v>
      </c>
      <c r="Y8" s="19">
        <v>23</v>
      </c>
      <c r="Z8" s="19">
        <v>28</v>
      </c>
      <c r="AA8" s="19">
        <v>29</v>
      </c>
      <c r="AB8" s="19">
        <v>29</v>
      </c>
      <c r="AC8" s="19">
        <v>25</v>
      </c>
      <c r="AD8" s="19">
        <v>22</v>
      </c>
      <c r="AE8" s="19">
        <v>18</v>
      </c>
      <c r="AF8" s="19">
        <v>23</v>
      </c>
      <c r="AG8" s="19">
        <v>25</v>
      </c>
      <c r="AH8" s="19">
        <v>23</v>
      </c>
      <c r="AI8" s="19">
        <v>28</v>
      </c>
      <c r="AJ8" s="19">
        <v>30</v>
      </c>
      <c r="AK8" s="19">
        <v>31</v>
      </c>
      <c r="AL8" s="19">
        <v>30</v>
      </c>
      <c r="AM8" s="19">
        <v>21.75</v>
      </c>
      <c r="AN8" s="19">
        <v>25.25</v>
      </c>
      <c r="AO8" s="19">
        <v>25.916666666666668</v>
      </c>
      <c r="AP8" s="51">
        <v>39.666666666666664</v>
      </c>
      <c r="AQ8" s="19">
        <v>63.916666666666664</v>
      </c>
      <c r="AR8" s="19">
        <v>68.25</v>
      </c>
      <c r="AS8" s="48">
        <f>SUM(AR8/AR23)</f>
        <v>8.2894736842105271E-3</v>
      </c>
    </row>
    <row r="9" spans="1:45" x14ac:dyDescent="0.2">
      <c r="A9" s="17" t="s">
        <v>31</v>
      </c>
      <c r="B9" s="17">
        <v>251</v>
      </c>
      <c r="C9" s="17">
        <v>257</v>
      </c>
      <c r="D9" s="17">
        <v>237</v>
      </c>
      <c r="E9" s="17">
        <v>214</v>
      </c>
      <c r="F9" s="17">
        <v>172</v>
      </c>
      <c r="G9" s="17">
        <v>149</v>
      </c>
      <c r="H9" s="17">
        <v>142</v>
      </c>
      <c r="I9" s="17">
        <v>142</v>
      </c>
      <c r="J9" s="17">
        <v>142</v>
      </c>
      <c r="K9" s="17">
        <v>146</v>
      </c>
      <c r="L9" s="17">
        <v>171</v>
      </c>
      <c r="M9" s="17">
        <v>194</v>
      </c>
      <c r="N9" s="17">
        <v>241</v>
      </c>
      <c r="O9" s="17">
        <v>234</v>
      </c>
      <c r="P9" s="17">
        <v>234</v>
      </c>
      <c r="Q9" s="17">
        <v>206</v>
      </c>
      <c r="R9" s="17">
        <v>184</v>
      </c>
      <c r="S9" s="17">
        <v>165</v>
      </c>
      <c r="T9" s="17">
        <v>170</v>
      </c>
      <c r="U9" s="17">
        <v>179</v>
      </c>
      <c r="V9" s="17">
        <v>172</v>
      </c>
      <c r="W9" s="17">
        <v>191</v>
      </c>
      <c r="X9" s="17">
        <v>248</v>
      </c>
      <c r="Y9" s="17">
        <v>263</v>
      </c>
      <c r="Z9" s="17">
        <v>289</v>
      </c>
      <c r="AA9" s="17">
        <v>283</v>
      </c>
      <c r="AB9" s="17">
        <v>290</v>
      </c>
      <c r="AC9" s="17">
        <v>275</v>
      </c>
      <c r="AD9" s="17">
        <v>254</v>
      </c>
      <c r="AE9" s="17">
        <v>239</v>
      </c>
      <c r="AF9" s="17">
        <v>253</v>
      </c>
      <c r="AG9" s="17">
        <v>257</v>
      </c>
      <c r="AH9" s="17">
        <v>247</v>
      </c>
      <c r="AI9" s="17">
        <v>273</v>
      </c>
      <c r="AJ9" s="17">
        <v>311</v>
      </c>
      <c r="AK9" s="17">
        <v>330</v>
      </c>
      <c r="AL9" s="17">
        <v>370</v>
      </c>
      <c r="AM9" s="51">
        <v>184.75</v>
      </c>
      <c r="AN9" s="51">
        <v>207.25</v>
      </c>
      <c r="AO9" s="19">
        <v>275.08333333333331</v>
      </c>
      <c r="AP9" s="51">
        <v>489.5</v>
      </c>
      <c r="AQ9" s="19">
        <v>1129.8333333333333</v>
      </c>
      <c r="AR9" s="19">
        <v>1062.8333333333333</v>
      </c>
      <c r="AS9" s="48">
        <f>SUM(AR9/AR23)</f>
        <v>0.12908906882591095</v>
      </c>
    </row>
    <row r="10" spans="1:45" x14ac:dyDescent="0.2">
      <c r="A10" s="17" t="s">
        <v>32</v>
      </c>
      <c r="B10" s="19">
        <v>488</v>
      </c>
      <c r="C10" s="19">
        <v>492</v>
      </c>
      <c r="D10" s="19">
        <v>478</v>
      </c>
      <c r="E10" s="19">
        <v>463</v>
      </c>
      <c r="F10" s="19">
        <v>406</v>
      </c>
      <c r="G10" s="19">
        <v>371</v>
      </c>
      <c r="H10" s="19">
        <v>349</v>
      </c>
      <c r="I10" s="19">
        <v>325</v>
      </c>
      <c r="J10" s="19">
        <v>305</v>
      </c>
      <c r="K10" s="19">
        <v>341</v>
      </c>
      <c r="L10" s="19">
        <v>374</v>
      </c>
      <c r="M10" s="19">
        <v>370</v>
      </c>
      <c r="N10" s="19">
        <v>492</v>
      </c>
      <c r="O10" s="19">
        <v>444</v>
      </c>
      <c r="P10" s="19">
        <v>449</v>
      </c>
      <c r="Q10" s="19">
        <v>411</v>
      </c>
      <c r="R10" s="19">
        <v>387</v>
      </c>
      <c r="S10" s="19">
        <v>364</v>
      </c>
      <c r="T10" s="19">
        <v>347</v>
      </c>
      <c r="U10" s="19">
        <v>367</v>
      </c>
      <c r="V10" s="19">
        <v>383</v>
      </c>
      <c r="W10" s="19">
        <v>382</v>
      </c>
      <c r="X10" s="19">
        <v>408</v>
      </c>
      <c r="Y10" s="19">
        <v>422</v>
      </c>
      <c r="Z10" s="19">
        <v>473</v>
      </c>
      <c r="AA10" s="19">
        <v>505</v>
      </c>
      <c r="AB10" s="19">
        <v>485</v>
      </c>
      <c r="AC10" s="19">
        <v>466</v>
      </c>
      <c r="AD10" s="19">
        <v>469</v>
      </c>
      <c r="AE10" s="19">
        <v>458</v>
      </c>
      <c r="AF10" s="19">
        <v>465</v>
      </c>
      <c r="AG10" s="19">
        <v>482</v>
      </c>
      <c r="AH10" s="19">
        <v>477</v>
      </c>
      <c r="AI10" s="19">
        <v>502</v>
      </c>
      <c r="AJ10" s="19">
        <v>539</v>
      </c>
      <c r="AK10" s="19">
        <v>545</v>
      </c>
      <c r="AL10" s="19">
        <v>644</v>
      </c>
      <c r="AM10" s="51">
        <v>396.83333333333331</v>
      </c>
      <c r="AN10" s="51">
        <v>404.66666666666669</v>
      </c>
      <c r="AO10" s="19">
        <v>488.83333333333331</v>
      </c>
      <c r="AP10" s="51">
        <v>771.66666666666663</v>
      </c>
      <c r="AQ10" s="19">
        <v>1483</v>
      </c>
      <c r="AR10" s="19">
        <v>1405.8333333333333</v>
      </c>
      <c r="AS10" s="48">
        <f>SUM(AR10/AR23)</f>
        <v>0.17074898785425102</v>
      </c>
    </row>
    <row r="11" spans="1:45" x14ac:dyDescent="0.2">
      <c r="A11" s="17" t="s">
        <v>33</v>
      </c>
      <c r="B11" s="19">
        <v>16</v>
      </c>
      <c r="C11" s="19">
        <v>16</v>
      </c>
      <c r="D11" s="19">
        <v>12</v>
      </c>
      <c r="E11" s="19">
        <v>5</v>
      </c>
      <c r="F11" s="19">
        <v>5</v>
      </c>
      <c r="G11" s="19">
        <v>4</v>
      </c>
      <c r="H11" s="19">
        <v>3</v>
      </c>
      <c r="I11" s="19">
        <v>1</v>
      </c>
      <c r="J11" s="19">
        <v>2</v>
      </c>
      <c r="K11" s="19">
        <v>11</v>
      </c>
      <c r="L11" s="19">
        <v>21</v>
      </c>
      <c r="M11" s="19">
        <v>18</v>
      </c>
      <c r="N11" s="19">
        <v>19</v>
      </c>
      <c r="O11" s="19">
        <v>3</v>
      </c>
      <c r="P11" s="19">
        <v>3</v>
      </c>
      <c r="Q11" s="19">
        <v>2</v>
      </c>
      <c r="R11" s="19">
        <v>2</v>
      </c>
      <c r="S11" s="19">
        <v>2</v>
      </c>
      <c r="T11" s="19">
        <v>5</v>
      </c>
      <c r="U11" s="19">
        <v>6</v>
      </c>
      <c r="V11" s="19">
        <v>5</v>
      </c>
      <c r="W11" s="19">
        <v>14</v>
      </c>
      <c r="X11" s="19">
        <v>12</v>
      </c>
      <c r="Y11" s="19">
        <v>12</v>
      </c>
      <c r="Z11" s="19">
        <v>14</v>
      </c>
      <c r="AA11" s="19">
        <v>8</v>
      </c>
      <c r="AB11" s="19">
        <v>4</v>
      </c>
      <c r="AC11" s="19">
        <v>4</v>
      </c>
      <c r="AD11" s="19">
        <v>6</v>
      </c>
      <c r="AE11" s="19">
        <v>5</v>
      </c>
      <c r="AF11" s="19">
        <v>7</v>
      </c>
      <c r="AG11" s="19">
        <v>10</v>
      </c>
      <c r="AH11" s="19">
        <v>11</v>
      </c>
      <c r="AI11" s="19">
        <v>28</v>
      </c>
      <c r="AJ11" s="19">
        <v>44</v>
      </c>
      <c r="AK11" s="19">
        <v>43</v>
      </c>
      <c r="AL11" s="19">
        <v>43</v>
      </c>
      <c r="AM11" s="51">
        <v>9.5</v>
      </c>
      <c r="AN11" s="51">
        <v>7.083333333333333</v>
      </c>
      <c r="AO11" s="19">
        <v>15.333333333333334</v>
      </c>
      <c r="AP11" s="51">
        <v>68.833333333333329</v>
      </c>
      <c r="AQ11" s="19">
        <v>367.33333333333331</v>
      </c>
      <c r="AR11" s="19">
        <v>329.33333333333331</v>
      </c>
      <c r="AS11" s="48">
        <f>SUM(AR11/AR23)</f>
        <v>0.04</v>
      </c>
    </row>
    <row r="12" spans="1:45" x14ac:dyDescent="0.2">
      <c r="A12" s="17" t="s">
        <v>34</v>
      </c>
      <c r="B12" s="17">
        <v>58</v>
      </c>
      <c r="C12" s="17">
        <v>59</v>
      </c>
      <c r="D12" s="17">
        <v>56</v>
      </c>
      <c r="E12" s="17">
        <v>51</v>
      </c>
      <c r="F12" s="17">
        <v>48</v>
      </c>
      <c r="G12" s="17">
        <v>46</v>
      </c>
      <c r="H12" s="17">
        <v>42</v>
      </c>
      <c r="I12" s="17">
        <v>48</v>
      </c>
      <c r="J12" s="17">
        <v>46</v>
      </c>
      <c r="K12" s="17">
        <v>49</v>
      </c>
      <c r="L12" s="17">
        <v>63</v>
      </c>
      <c r="M12" s="17">
        <v>64</v>
      </c>
      <c r="N12" s="17">
        <v>72</v>
      </c>
      <c r="O12" s="17">
        <v>65</v>
      </c>
      <c r="P12" s="17">
        <v>67</v>
      </c>
      <c r="Q12" s="17">
        <v>63</v>
      </c>
      <c r="R12" s="17">
        <v>53</v>
      </c>
      <c r="S12" s="17">
        <v>52</v>
      </c>
      <c r="T12" s="17">
        <v>52</v>
      </c>
      <c r="U12" s="17">
        <v>60</v>
      </c>
      <c r="V12" s="17">
        <v>56</v>
      </c>
      <c r="W12" s="17">
        <v>56</v>
      </c>
      <c r="X12" s="17">
        <v>69</v>
      </c>
      <c r="Y12" s="17">
        <v>69</v>
      </c>
      <c r="Z12" s="17">
        <v>81</v>
      </c>
      <c r="AA12" s="17">
        <v>86</v>
      </c>
      <c r="AB12" s="17">
        <v>83</v>
      </c>
      <c r="AC12" s="17">
        <v>83</v>
      </c>
      <c r="AD12" s="17">
        <v>75</v>
      </c>
      <c r="AE12" s="17">
        <v>69</v>
      </c>
      <c r="AF12" s="17">
        <v>68</v>
      </c>
      <c r="AG12" s="17">
        <v>57</v>
      </c>
      <c r="AH12" s="17">
        <v>52</v>
      </c>
      <c r="AI12" s="17">
        <v>63</v>
      </c>
      <c r="AJ12" s="17">
        <v>74</v>
      </c>
      <c r="AK12" s="17">
        <v>72</v>
      </c>
      <c r="AL12" s="17">
        <v>97</v>
      </c>
      <c r="AM12" s="51">
        <v>52.5</v>
      </c>
      <c r="AN12" s="51">
        <v>61.166666666666664</v>
      </c>
      <c r="AO12" s="19">
        <v>71.916666666666671</v>
      </c>
      <c r="AP12" s="51">
        <v>113.25</v>
      </c>
      <c r="AQ12" s="19">
        <v>458.5</v>
      </c>
      <c r="AR12" s="19">
        <v>426</v>
      </c>
      <c r="AS12" s="48">
        <f>SUM(AR12/AR23)</f>
        <v>5.1740890688259114E-2</v>
      </c>
    </row>
    <row r="13" spans="1:45" x14ac:dyDescent="0.2">
      <c r="A13" s="17" t="s">
        <v>35</v>
      </c>
      <c r="B13" s="17">
        <v>137</v>
      </c>
      <c r="C13" s="17">
        <v>135</v>
      </c>
      <c r="D13" s="17">
        <v>134</v>
      </c>
      <c r="E13" s="17">
        <v>124</v>
      </c>
      <c r="F13" s="17">
        <v>116</v>
      </c>
      <c r="G13" s="17">
        <v>107</v>
      </c>
      <c r="H13" s="17">
        <v>90</v>
      </c>
      <c r="I13" s="17">
        <v>84</v>
      </c>
      <c r="J13" s="17">
        <v>83</v>
      </c>
      <c r="K13" s="17">
        <v>81</v>
      </c>
      <c r="L13" s="17">
        <v>88</v>
      </c>
      <c r="M13" s="17">
        <v>88</v>
      </c>
      <c r="N13" s="17">
        <v>97</v>
      </c>
      <c r="O13" s="17">
        <v>99</v>
      </c>
      <c r="P13" s="17">
        <v>101</v>
      </c>
      <c r="Q13" s="17">
        <v>98</v>
      </c>
      <c r="R13" s="17">
        <v>100</v>
      </c>
      <c r="S13" s="17">
        <v>91</v>
      </c>
      <c r="T13" s="17">
        <v>81</v>
      </c>
      <c r="U13" s="17">
        <v>88</v>
      </c>
      <c r="V13" s="17">
        <v>82</v>
      </c>
      <c r="W13" s="17">
        <v>81</v>
      </c>
      <c r="X13" s="17">
        <v>97</v>
      </c>
      <c r="Y13" s="17">
        <v>105</v>
      </c>
      <c r="Z13" s="17">
        <v>124</v>
      </c>
      <c r="AA13" s="17">
        <v>130</v>
      </c>
      <c r="AB13" s="17">
        <v>137</v>
      </c>
      <c r="AC13" s="17">
        <v>134</v>
      </c>
      <c r="AD13" s="17">
        <v>134</v>
      </c>
      <c r="AE13" s="17">
        <v>132</v>
      </c>
      <c r="AF13" s="17">
        <v>135</v>
      </c>
      <c r="AG13" s="17">
        <v>150</v>
      </c>
      <c r="AH13" s="17">
        <v>137</v>
      </c>
      <c r="AI13" s="17">
        <v>152</v>
      </c>
      <c r="AJ13" s="17">
        <v>167</v>
      </c>
      <c r="AK13" s="17">
        <v>157</v>
      </c>
      <c r="AL13" s="17">
        <v>186</v>
      </c>
      <c r="AM13" s="51">
        <v>105.58333333333333</v>
      </c>
      <c r="AN13" s="51">
        <v>93.333333333333329</v>
      </c>
      <c r="AO13" s="19">
        <v>140.75</v>
      </c>
      <c r="AP13" s="51">
        <v>256.41666666666669</v>
      </c>
      <c r="AQ13" s="19">
        <v>683.33333333333337</v>
      </c>
      <c r="AR13" s="19">
        <v>602.41666666666663</v>
      </c>
      <c r="AS13" s="48">
        <f>SUM(AR13/AR23)</f>
        <v>7.3168016194331983E-2</v>
      </c>
    </row>
    <row r="14" spans="1:45" x14ac:dyDescent="0.2">
      <c r="A14" s="17" t="s">
        <v>36</v>
      </c>
      <c r="B14" s="17">
        <v>109</v>
      </c>
      <c r="C14" s="17">
        <v>99</v>
      </c>
      <c r="D14" s="17">
        <v>92</v>
      </c>
      <c r="E14" s="17">
        <v>84</v>
      </c>
      <c r="F14" s="17">
        <v>69</v>
      </c>
      <c r="G14" s="17">
        <v>63</v>
      </c>
      <c r="H14" s="17">
        <v>56</v>
      </c>
      <c r="I14" s="17">
        <v>51</v>
      </c>
      <c r="J14" s="17">
        <v>61</v>
      </c>
      <c r="K14" s="17">
        <v>73</v>
      </c>
      <c r="L14" s="17">
        <v>91</v>
      </c>
      <c r="M14" s="17">
        <v>94</v>
      </c>
      <c r="N14" s="17">
        <v>103</v>
      </c>
      <c r="O14" s="17">
        <v>97</v>
      </c>
      <c r="P14" s="17">
        <v>103</v>
      </c>
      <c r="Q14" s="17">
        <v>103</v>
      </c>
      <c r="R14" s="17">
        <v>87</v>
      </c>
      <c r="S14" s="17">
        <v>78</v>
      </c>
      <c r="T14" s="17">
        <v>76</v>
      </c>
      <c r="U14" s="17">
        <v>79</v>
      </c>
      <c r="V14" s="17">
        <v>90</v>
      </c>
      <c r="W14" s="17">
        <v>122</v>
      </c>
      <c r="X14" s="17">
        <v>146</v>
      </c>
      <c r="Y14" s="17">
        <v>168</v>
      </c>
      <c r="Z14" s="17">
        <v>172</v>
      </c>
      <c r="AA14" s="17">
        <v>180</v>
      </c>
      <c r="AB14" s="17">
        <v>163</v>
      </c>
      <c r="AC14" s="17">
        <v>148</v>
      </c>
      <c r="AD14" s="17">
        <v>143</v>
      </c>
      <c r="AE14" s="17">
        <v>136</v>
      </c>
      <c r="AF14" s="17">
        <v>143</v>
      </c>
      <c r="AG14" s="17">
        <v>146</v>
      </c>
      <c r="AH14" s="17">
        <v>158</v>
      </c>
      <c r="AI14" s="17">
        <v>180</v>
      </c>
      <c r="AJ14" s="17">
        <v>192</v>
      </c>
      <c r="AK14" s="17">
        <v>213</v>
      </c>
      <c r="AL14" s="17">
        <v>248</v>
      </c>
      <c r="AM14" s="51">
        <v>78.5</v>
      </c>
      <c r="AN14" s="51">
        <v>104.33333333333333</v>
      </c>
      <c r="AO14" s="19">
        <v>164.5</v>
      </c>
      <c r="AP14" s="51">
        <v>378.58333333333331</v>
      </c>
      <c r="AQ14" s="19">
        <v>991.08333333333337</v>
      </c>
      <c r="AR14" s="19">
        <v>797</v>
      </c>
      <c r="AS14" s="48">
        <f>SUM(AR14/AR23)</f>
        <v>9.6801619433198399E-2</v>
      </c>
    </row>
    <row r="15" spans="1:45" x14ac:dyDescent="0.2">
      <c r="A15" s="17" t="s">
        <v>37</v>
      </c>
      <c r="B15" s="17">
        <v>115</v>
      </c>
      <c r="C15" s="17">
        <v>115</v>
      </c>
      <c r="D15" s="17">
        <v>115</v>
      </c>
      <c r="E15" s="17">
        <v>111</v>
      </c>
      <c r="F15" s="17">
        <v>104</v>
      </c>
      <c r="G15" s="17">
        <v>102</v>
      </c>
      <c r="H15" s="17">
        <v>106</v>
      </c>
      <c r="I15" s="17">
        <v>104</v>
      </c>
      <c r="J15" s="17">
        <v>102</v>
      </c>
      <c r="K15" s="17">
        <v>89</v>
      </c>
      <c r="L15" s="17">
        <v>89</v>
      </c>
      <c r="M15" s="17">
        <v>88</v>
      </c>
      <c r="N15" s="17">
        <v>97</v>
      </c>
      <c r="O15" s="17">
        <v>100</v>
      </c>
      <c r="P15" s="17">
        <v>99</v>
      </c>
      <c r="Q15" s="17">
        <v>106</v>
      </c>
      <c r="R15" s="17">
        <v>90</v>
      </c>
      <c r="S15" s="17">
        <v>93</v>
      </c>
      <c r="T15" s="17">
        <v>96</v>
      </c>
      <c r="U15" s="17">
        <v>94</v>
      </c>
      <c r="V15" s="17">
        <v>92</v>
      </c>
      <c r="W15" s="17">
        <v>97</v>
      </c>
      <c r="X15" s="17">
        <v>92</v>
      </c>
      <c r="Y15" s="17">
        <v>87</v>
      </c>
      <c r="Z15" s="17">
        <v>86</v>
      </c>
      <c r="AA15" s="17">
        <v>85</v>
      </c>
      <c r="AB15" s="17">
        <v>84</v>
      </c>
      <c r="AC15" s="17">
        <v>85</v>
      </c>
      <c r="AD15" s="17">
        <v>88</v>
      </c>
      <c r="AE15" s="17">
        <v>80</v>
      </c>
      <c r="AF15" s="17">
        <v>81</v>
      </c>
      <c r="AG15" s="17">
        <v>99</v>
      </c>
      <c r="AH15" s="17">
        <v>84</v>
      </c>
      <c r="AI15" s="17">
        <v>92</v>
      </c>
      <c r="AJ15" s="17">
        <v>92</v>
      </c>
      <c r="AK15" s="17">
        <v>94</v>
      </c>
      <c r="AL15" s="17">
        <v>95</v>
      </c>
      <c r="AM15" s="51">
        <v>103.33333333333333</v>
      </c>
      <c r="AN15" s="51">
        <v>95.25</v>
      </c>
      <c r="AO15" s="19">
        <v>87.5</v>
      </c>
      <c r="AP15" s="51">
        <v>129.41666666666666</v>
      </c>
      <c r="AQ15" s="19">
        <v>240.16666666666666</v>
      </c>
      <c r="AR15" s="19">
        <v>208.91666666666666</v>
      </c>
      <c r="AS15" s="48">
        <f>SUM(AR15/AR23)</f>
        <v>2.537449392712551E-2</v>
      </c>
    </row>
    <row r="16" spans="1:45" x14ac:dyDescent="0.2">
      <c r="A16" s="17" t="s">
        <v>38</v>
      </c>
      <c r="B16" s="17">
        <v>52</v>
      </c>
      <c r="C16" s="17">
        <v>51</v>
      </c>
      <c r="D16" s="17">
        <v>49</v>
      </c>
      <c r="E16" s="17">
        <v>44</v>
      </c>
      <c r="F16" s="17">
        <v>44</v>
      </c>
      <c r="G16" s="17">
        <v>41</v>
      </c>
      <c r="H16" s="17">
        <v>43</v>
      </c>
      <c r="I16" s="17">
        <v>41</v>
      </c>
      <c r="J16" s="17">
        <v>36</v>
      </c>
      <c r="K16" s="17">
        <v>38</v>
      </c>
      <c r="L16" s="17">
        <v>43</v>
      </c>
      <c r="M16" s="17">
        <v>41</v>
      </c>
      <c r="N16" s="17">
        <v>42</v>
      </c>
      <c r="O16" s="17">
        <v>46</v>
      </c>
      <c r="P16" s="17">
        <v>43</v>
      </c>
      <c r="Q16" s="17">
        <v>40</v>
      </c>
      <c r="R16" s="17">
        <v>37</v>
      </c>
      <c r="S16" s="17">
        <v>33</v>
      </c>
      <c r="T16" s="17">
        <v>36</v>
      </c>
      <c r="U16" s="17">
        <v>32</v>
      </c>
      <c r="V16" s="17">
        <v>41</v>
      </c>
      <c r="W16" s="17">
        <v>38</v>
      </c>
      <c r="X16" s="17">
        <v>41</v>
      </c>
      <c r="Y16" s="17">
        <v>43</v>
      </c>
      <c r="Z16" s="17">
        <v>44</v>
      </c>
      <c r="AA16" s="17">
        <v>44</v>
      </c>
      <c r="AB16" s="17">
        <v>40</v>
      </c>
      <c r="AC16" s="17">
        <v>43</v>
      </c>
      <c r="AD16" s="17">
        <v>42</v>
      </c>
      <c r="AE16" s="17">
        <v>39</v>
      </c>
      <c r="AF16" s="17">
        <v>37</v>
      </c>
      <c r="AG16" s="17">
        <v>35</v>
      </c>
      <c r="AH16" s="17">
        <v>43</v>
      </c>
      <c r="AI16" s="17">
        <v>40</v>
      </c>
      <c r="AJ16" s="17">
        <v>40</v>
      </c>
      <c r="AK16" s="17">
        <v>41</v>
      </c>
      <c r="AL16" s="17">
        <v>50</v>
      </c>
      <c r="AM16" s="51">
        <v>43.583333333333336</v>
      </c>
      <c r="AN16" s="51">
        <v>39.333333333333336</v>
      </c>
      <c r="AO16" s="19">
        <v>40.666666666666664</v>
      </c>
      <c r="AP16" s="51">
        <v>59.833333333333336</v>
      </c>
      <c r="AQ16" s="19">
        <v>114.75</v>
      </c>
      <c r="AR16" s="19">
        <v>104.83333333333333</v>
      </c>
      <c r="AS16" s="48">
        <f>SUM(AR16/AR23)</f>
        <v>1.2732793522267208E-2</v>
      </c>
    </row>
    <row r="17" spans="1:48" x14ac:dyDescent="0.2">
      <c r="A17" s="17" t="s">
        <v>39</v>
      </c>
      <c r="B17" s="17">
        <v>29</v>
      </c>
      <c r="C17" s="17">
        <v>28</v>
      </c>
      <c r="D17" s="17">
        <v>29</v>
      </c>
      <c r="E17" s="17">
        <v>27</v>
      </c>
      <c r="F17" s="17">
        <v>21</v>
      </c>
      <c r="G17" s="17">
        <v>19</v>
      </c>
      <c r="H17" s="17">
        <v>13</v>
      </c>
      <c r="I17" s="17">
        <v>15</v>
      </c>
      <c r="J17" s="17">
        <v>13</v>
      </c>
      <c r="K17" s="17">
        <v>17</v>
      </c>
      <c r="L17" s="17">
        <v>16</v>
      </c>
      <c r="M17" s="17">
        <v>15</v>
      </c>
      <c r="N17" s="17">
        <v>19</v>
      </c>
      <c r="O17" s="17">
        <v>22</v>
      </c>
      <c r="P17" s="17">
        <v>18</v>
      </c>
      <c r="Q17" s="17">
        <v>23</v>
      </c>
      <c r="R17" s="17">
        <v>24</v>
      </c>
      <c r="S17" s="17">
        <v>20</v>
      </c>
      <c r="T17" s="17">
        <v>21</v>
      </c>
      <c r="U17" s="17">
        <v>18</v>
      </c>
      <c r="V17" s="17">
        <v>16</v>
      </c>
      <c r="W17" s="17">
        <v>16</v>
      </c>
      <c r="X17" s="17">
        <v>17</v>
      </c>
      <c r="Y17" s="17">
        <v>16</v>
      </c>
      <c r="Z17" s="17">
        <v>20</v>
      </c>
      <c r="AA17" s="17">
        <v>24</v>
      </c>
      <c r="AB17" s="17">
        <v>25</v>
      </c>
      <c r="AC17" s="17">
        <v>25</v>
      </c>
      <c r="AD17" s="17">
        <v>21</v>
      </c>
      <c r="AE17" s="17">
        <v>23</v>
      </c>
      <c r="AF17" s="17">
        <v>23</v>
      </c>
      <c r="AG17" s="17">
        <v>25</v>
      </c>
      <c r="AH17" s="17">
        <v>21</v>
      </c>
      <c r="AI17" s="17">
        <v>20</v>
      </c>
      <c r="AJ17" s="17">
        <v>27</v>
      </c>
      <c r="AK17" s="17">
        <v>32</v>
      </c>
      <c r="AL17" s="17">
        <v>38</v>
      </c>
      <c r="AM17" s="51">
        <v>20.166666666666668</v>
      </c>
      <c r="AN17" s="51">
        <v>19.166666666666668</v>
      </c>
      <c r="AO17" s="19">
        <v>23.833333333333332</v>
      </c>
      <c r="AP17" s="51">
        <v>45.416666666666664</v>
      </c>
      <c r="AQ17" s="19">
        <v>105</v>
      </c>
      <c r="AR17" s="19">
        <v>97.75</v>
      </c>
      <c r="AS17" s="48">
        <f>SUM(AR17/AR23)</f>
        <v>1.1872469635627532E-2</v>
      </c>
    </row>
    <row r="18" spans="1:48" x14ac:dyDescent="0.2">
      <c r="A18" s="17" t="s">
        <v>40</v>
      </c>
      <c r="B18" s="17">
        <v>81</v>
      </c>
      <c r="C18" s="17">
        <v>73</v>
      </c>
      <c r="D18" s="17">
        <v>73</v>
      </c>
      <c r="E18" s="17">
        <v>69</v>
      </c>
      <c r="F18" s="17">
        <v>67</v>
      </c>
      <c r="G18" s="17">
        <v>65</v>
      </c>
      <c r="H18" s="17">
        <v>58</v>
      </c>
      <c r="I18" s="17">
        <v>53</v>
      </c>
      <c r="J18" s="17">
        <v>54</v>
      </c>
      <c r="K18" s="17">
        <v>64</v>
      </c>
      <c r="L18" s="17">
        <v>68</v>
      </c>
      <c r="M18" s="17">
        <v>68</v>
      </c>
      <c r="N18" s="17">
        <v>74</v>
      </c>
      <c r="O18" s="17">
        <v>64</v>
      </c>
      <c r="P18" s="17">
        <v>64</v>
      </c>
      <c r="Q18" s="17">
        <v>65</v>
      </c>
      <c r="R18" s="17">
        <v>62</v>
      </c>
      <c r="S18" s="17">
        <v>61</v>
      </c>
      <c r="T18" s="17">
        <v>64</v>
      </c>
      <c r="U18" s="17">
        <v>69</v>
      </c>
      <c r="V18" s="17">
        <v>65</v>
      </c>
      <c r="W18" s="17">
        <v>67</v>
      </c>
      <c r="X18" s="17">
        <v>75</v>
      </c>
      <c r="Y18" s="17">
        <v>74</v>
      </c>
      <c r="Z18" s="17">
        <v>74</v>
      </c>
      <c r="AA18" s="17">
        <v>80</v>
      </c>
      <c r="AB18" s="17">
        <v>77</v>
      </c>
      <c r="AC18" s="17">
        <v>84</v>
      </c>
      <c r="AD18" s="17">
        <v>111</v>
      </c>
      <c r="AE18" s="17">
        <v>105</v>
      </c>
      <c r="AF18" s="17">
        <v>113</v>
      </c>
      <c r="AG18" s="17">
        <v>120</v>
      </c>
      <c r="AH18" s="17">
        <v>107</v>
      </c>
      <c r="AI18" s="17">
        <v>114</v>
      </c>
      <c r="AJ18" s="17">
        <v>120</v>
      </c>
      <c r="AK18" s="17">
        <v>119</v>
      </c>
      <c r="AL18" s="17">
        <v>134</v>
      </c>
      <c r="AM18" s="51">
        <v>66.083333333333329</v>
      </c>
      <c r="AN18" s="51">
        <v>67</v>
      </c>
      <c r="AO18" s="19">
        <v>102</v>
      </c>
      <c r="AP18" s="51">
        <v>161.33333333333334</v>
      </c>
      <c r="AQ18" s="19">
        <v>338.83333333333331</v>
      </c>
      <c r="AR18" s="19">
        <v>287.91666666666669</v>
      </c>
      <c r="AS18" s="48">
        <f>SUM(AR18/AR23)</f>
        <v>3.4969635627530374E-2</v>
      </c>
    </row>
    <row r="19" spans="1:48" x14ac:dyDescent="0.2">
      <c r="A19" s="17" t="s">
        <v>41</v>
      </c>
      <c r="B19" s="17">
        <v>112</v>
      </c>
      <c r="C19" s="17">
        <v>110</v>
      </c>
      <c r="D19" s="17">
        <v>97</v>
      </c>
      <c r="E19" s="17">
        <v>98</v>
      </c>
      <c r="F19" s="17">
        <v>86</v>
      </c>
      <c r="G19" s="17">
        <v>75</v>
      </c>
      <c r="H19" s="17">
        <v>76</v>
      </c>
      <c r="I19" s="17">
        <v>75</v>
      </c>
      <c r="J19" s="17">
        <v>84</v>
      </c>
      <c r="K19" s="17">
        <v>85</v>
      </c>
      <c r="L19" s="17">
        <v>90</v>
      </c>
      <c r="M19" s="17">
        <v>103</v>
      </c>
      <c r="N19" s="17">
        <v>114</v>
      </c>
      <c r="O19" s="17">
        <v>113</v>
      </c>
      <c r="P19" s="17">
        <v>112</v>
      </c>
      <c r="Q19" s="17">
        <v>92</v>
      </c>
      <c r="R19" s="17">
        <v>81</v>
      </c>
      <c r="S19" s="17">
        <v>76</v>
      </c>
      <c r="T19" s="17">
        <v>70</v>
      </c>
      <c r="U19" s="17">
        <v>71</v>
      </c>
      <c r="V19" s="17">
        <v>74</v>
      </c>
      <c r="W19" s="17">
        <v>82</v>
      </c>
      <c r="X19" s="17">
        <v>95</v>
      </c>
      <c r="Y19" s="17">
        <v>99</v>
      </c>
      <c r="Z19" s="17">
        <v>120</v>
      </c>
      <c r="AA19" s="17">
        <v>114</v>
      </c>
      <c r="AB19" s="17">
        <v>122</v>
      </c>
      <c r="AC19" s="17">
        <v>113</v>
      </c>
      <c r="AD19" s="17">
        <v>100</v>
      </c>
      <c r="AE19" s="17">
        <v>106</v>
      </c>
      <c r="AF19" s="17">
        <v>108</v>
      </c>
      <c r="AG19" s="17">
        <v>104</v>
      </c>
      <c r="AH19" s="17">
        <v>112</v>
      </c>
      <c r="AI19" s="17">
        <v>133</v>
      </c>
      <c r="AJ19" s="17">
        <v>145</v>
      </c>
      <c r="AK19" s="17">
        <v>159</v>
      </c>
      <c r="AL19" s="17">
        <v>194</v>
      </c>
      <c r="AM19" s="51">
        <v>90.916666666666671</v>
      </c>
      <c r="AN19" s="51">
        <v>89.916666666666671</v>
      </c>
      <c r="AO19" s="19">
        <v>119.66666666666667</v>
      </c>
      <c r="AP19" s="51">
        <v>183.83333333333334</v>
      </c>
      <c r="AQ19" s="19">
        <v>362</v>
      </c>
      <c r="AR19" s="19">
        <v>386.33333333333331</v>
      </c>
      <c r="AS19" s="48">
        <f>SUM(AR19/AR23)</f>
        <v>4.6923076923076928E-2</v>
      </c>
    </row>
    <row r="20" spans="1:48" x14ac:dyDescent="0.2">
      <c r="A20" s="17" t="s">
        <v>42</v>
      </c>
      <c r="B20" s="17">
        <v>117</v>
      </c>
      <c r="C20" s="17">
        <v>119</v>
      </c>
      <c r="D20" s="17">
        <v>107</v>
      </c>
      <c r="E20" s="17">
        <v>125</v>
      </c>
      <c r="F20" s="17">
        <v>111</v>
      </c>
      <c r="G20" s="17">
        <v>96</v>
      </c>
      <c r="H20" s="17">
        <v>95</v>
      </c>
      <c r="I20" s="17">
        <v>94</v>
      </c>
      <c r="J20" s="17">
        <v>98</v>
      </c>
      <c r="K20" s="17">
        <v>109</v>
      </c>
      <c r="L20" s="17">
        <v>114</v>
      </c>
      <c r="M20" s="17">
        <v>117</v>
      </c>
      <c r="N20" s="17">
        <v>120</v>
      </c>
      <c r="O20" s="17">
        <v>127</v>
      </c>
      <c r="P20" s="17">
        <v>116</v>
      </c>
      <c r="Q20" s="17">
        <v>118</v>
      </c>
      <c r="R20" s="17">
        <v>127</v>
      </c>
      <c r="S20" s="17">
        <v>138</v>
      </c>
      <c r="T20" s="17">
        <v>129</v>
      </c>
      <c r="U20" s="17">
        <v>143</v>
      </c>
      <c r="V20" s="17">
        <v>150</v>
      </c>
      <c r="W20" s="17">
        <v>167</v>
      </c>
      <c r="X20" s="17">
        <v>179</v>
      </c>
      <c r="Y20" s="17">
        <v>183</v>
      </c>
      <c r="Z20" s="17">
        <v>206</v>
      </c>
      <c r="AA20" s="17">
        <v>209</v>
      </c>
      <c r="AB20" s="17">
        <v>196</v>
      </c>
      <c r="AC20" s="17">
        <v>182</v>
      </c>
      <c r="AD20" s="17">
        <v>169</v>
      </c>
      <c r="AE20" s="17">
        <v>163</v>
      </c>
      <c r="AF20" s="17">
        <v>172</v>
      </c>
      <c r="AG20" s="17">
        <v>174</v>
      </c>
      <c r="AH20" s="17">
        <v>191</v>
      </c>
      <c r="AI20" s="17">
        <v>207</v>
      </c>
      <c r="AJ20" s="17">
        <v>206</v>
      </c>
      <c r="AK20" s="17">
        <v>196</v>
      </c>
      <c r="AL20" s="17">
        <v>217</v>
      </c>
      <c r="AM20" s="51">
        <v>108.5</v>
      </c>
      <c r="AN20" s="51">
        <v>141.41666666666666</v>
      </c>
      <c r="AO20" s="19">
        <v>189.25</v>
      </c>
      <c r="AP20" s="51">
        <v>251.08333333333334</v>
      </c>
      <c r="AQ20" s="19">
        <v>524</v>
      </c>
      <c r="AR20" s="19">
        <v>556.66666666666663</v>
      </c>
      <c r="AS20" s="48">
        <f>SUM(AR20/AR23)</f>
        <v>6.7611336032388669E-2</v>
      </c>
    </row>
    <row r="21" spans="1:48" x14ac:dyDescent="0.2">
      <c r="A21" s="17" t="s">
        <v>43</v>
      </c>
      <c r="B21" s="17">
        <v>94</v>
      </c>
      <c r="C21" s="17">
        <v>92</v>
      </c>
      <c r="D21" s="17">
        <v>92</v>
      </c>
      <c r="E21" s="17">
        <v>102</v>
      </c>
      <c r="F21" s="17">
        <v>84</v>
      </c>
      <c r="G21" s="17">
        <v>72</v>
      </c>
      <c r="H21" s="17">
        <v>70</v>
      </c>
      <c r="I21" s="17">
        <v>66</v>
      </c>
      <c r="J21" s="17">
        <v>70</v>
      </c>
      <c r="K21" s="17">
        <v>71</v>
      </c>
      <c r="L21" s="17">
        <v>75</v>
      </c>
      <c r="M21" s="17">
        <v>69</v>
      </c>
      <c r="N21" s="17">
        <v>76</v>
      </c>
      <c r="O21" s="17">
        <v>76</v>
      </c>
      <c r="P21" s="17">
        <v>84</v>
      </c>
      <c r="Q21" s="17">
        <v>73</v>
      </c>
      <c r="R21" s="17">
        <v>61</v>
      </c>
      <c r="S21" s="17">
        <v>61</v>
      </c>
      <c r="T21" s="17">
        <v>57</v>
      </c>
      <c r="U21" s="17">
        <v>58</v>
      </c>
      <c r="V21" s="17">
        <v>67</v>
      </c>
      <c r="W21" s="17">
        <v>75</v>
      </c>
      <c r="X21" s="17">
        <v>85</v>
      </c>
      <c r="Y21" s="17">
        <v>84</v>
      </c>
      <c r="Z21" s="17">
        <v>90</v>
      </c>
      <c r="AA21" s="17">
        <v>91</v>
      </c>
      <c r="AB21" s="17">
        <v>90</v>
      </c>
      <c r="AC21" s="17">
        <v>75</v>
      </c>
      <c r="AD21" s="17">
        <v>69</v>
      </c>
      <c r="AE21" s="17">
        <v>66</v>
      </c>
      <c r="AF21" s="17">
        <v>73</v>
      </c>
      <c r="AG21" s="17">
        <v>77</v>
      </c>
      <c r="AH21" s="17">
        <v>75</v>
      </c>
      <c r="AI21" s="17">
        <v>76</v>
      </c>
      <c r="AJ21" s="17">
        <v>85</v>
      </c>
      <c r="AK21" s="17">
        <v>90</v>
      </c>
      <c r="AL21" s="17">
        <v>100</v>
      </c>
      <c r="AM21" s="51">
        <v>79.75</v>
      </c>
      <c r="AN21" s="51">
        <v>71.416666666666671</v>
      </c>
      <c r="AO21" s="19">
        <v>79.75</v>
      </c>
      <c r="AP21" s="51">
        <v>112.08333333333333</v>
      </c>
      <c r="AQ21" s="19">
        <v>327.08333333333331</v>
      </c>
      <c r="AR21" s="19">
        <v>304.58333333333331</v>
      </c>
      <c r="AS21" s="48">
        <f>SUM(AR21/AR23)</f>
        <v>3.6993927125506074E-2</v>
      </c>
    </row>
    <row r="22" spans="1:48" x14ac:dyDescent="0.2">
      <c r="A22" s="17" t="s">
        <v>44</v>
      </c>
      <c r="B22" s="17">
        <v>223</v>
      </c>
      <c r="C22" s="17">
        <v>220</v>
      </c>
      <c r="D22" s="17">
        <v>212</v>
      </c>
      <c r="E22" s="17">
        <v>86</v>
      </c>
      <c r="F22" s="17">
        <v>77</v>
      </c>
      <c r="G22" s="17">
        <v>83</v>
      </c>
      <c r="H22" s="17">
        <v>59</v>
      </c>
      <c r="I22" s="17">
        <v>78</v>
      </c>
      <c r="J22" s="17">
        <v>71</v>
      </c>
      <c r="K22" s="17">
        <v>60</v>
      </c>
      <c r="L22" s="17">
        <v>81</v>
      </c>
      <c r="M22" s="17">
        <v>105</v>
      </c>
      <c r="N22" s="17">
        <v>160</v>
      </c>
      <c r="O22" s="17">
        <v>101</v>
      </c>
      <c r="P22" s="17">
        <v>63</v>
      </c>
      <c r="Q22" s="17">
        <v>48</v>
      </c>
      <c r="R22" s="17">
        <v>33</v>
      </c>
      <c r="S22" s="17">
        <v>21</v>
      </c>
      <c r="T22" s="17">
        <v>17</v>
      </c>
      <c r="U22" s="17">
        <v>24</v>
      </c>
      <c r="V22" s="17">
        <v>27</v>
      </c>
      <c r="W22" s="17">
        <v>28</v>
      </c>
      <c r="X22" s="17">
        <v>39</v>
      </c>
      <c r="Y22" s="17">
        <v>28</v>
      </c>
      <c r="Z22" s="17">
        <v>68</v>
      </c>
      <c r="AA22" s="17">
        <v>45</v>
      </c>
      <c r="AB22" s="17">
        <v>34</v>
      </c>
      <c r="AC22" s="17">
        <v>39</v>
      </c>
      <c r="AD22" s="17">
        <v>44</v>
      </c>
      <c r="AE22" s="17">
        <v>56</v>
      </c>
      <c r="AF22" s="17">
        <v>37</v>
      </c>
      <c r="AG22" s="17">
        <v>55</v>
      </c>
      <c r="AH22" s="17">
        <v>46</v>
      </c>
      <c r="AI22" s="17">
        <v>67</v>
      </c>
      <c r="AJ22" s="17">
        <v>63</v>
      </c>
      <c r="AK22" s="17">
        <v>78</v>
      </c>
      <c r="AL22" s="17">
        <v>117</v>
      </c>
      <c r="AM22" s="51">
        <v>112.91666666666667</v>
      </c>
      <c r="AN22" s="51">
        <v>49.083333333333336</v>
      </c>
      <c r="AO22" s="19">
        <v>52.666666666666664</v>
      </c>
      <c r="AP22" s="51">
        <v>119.08333333333333</v>
      </c>
      <c r="AQ22" s="19">
        <v>508.91666666666669</v>
      </c>
      <c r="AR22" s="19">
        <v>289.75</v>
      </c>
      <c r="AS22" s="48">
        <f>SUM(AR22/AR23)</f>
        <v>3.5192307692307696E-2</v>
      </c>
    </row>
    <row r="23" spans="1:48" ht="13.5" thickBot="1" x14ac:dyDescent="0.25">
      <c r="A23" s="38" t="s">
        <v>0</v>
      </c>
      <c r="B23" s="39">
        <f>SUM(B5:B22)</f>
        <v>2478</v>
      </c>
      <c r="C23" s="39">
        <f t="shared" ref="C23:AS23" si="0">SUM(C5:C22)</f>
        <v>2399</v>
      </c>
      <c r="D23" s="39">
        <f t="shared" si="0"/>
        <v>2301</v>
      </c>
      <c r="E23" s="39">
        <f t="shared" si="0"/>
        <v>2065</v>
      </c>
      <c r="F23" s="39">
        <f t="shared" si="0"/>
        <v>1826</v>
      </c>
      <c r="G23" s="39">
        <f t="shared" si="0"/>
        <v>1711</v>
      </c>
      <c r="H23" s="39">
        <f t="shared" si="0"/>
        <v>1595</v>
      </c>
      <c r="I23" s="39">
        <f t="shared" si="0"/>
        <v>1554</v>
      </c>
      <c r="J23" s="39">
        <f t="shared" si="0"/>
        <v>1526</v>
      </c>
      <c r="K23" s="39">
        <f t="shared" si="0"/>
        <v>1621</v>
      </c>
      <c r="L23" s="39">
        <f t="shared" si="0"/>
        <v>1806</v>
      </c>
      <c r="M23" s="39">
        <f t="shared" si="0"/>
        <v>2208</v>
      </c>
      <c r="N23" s="39">
        <f t="shared" si="0"/>
        <v>2847</v>
      </c>
      <c r="O23" s="39">
        <f t="shared" si="0"/>
        <v>2261</v>
      </c>
      <c r="P23" s="39">
        <f t="shared" si="0"/>
        <v>2151</v>
      </c>
      <c r="Q23" s="39">
        <f t="shared" si="0"/>
        <v>1966</v>
      </c>
      <c r="R23" s="39">
        <f t="shared" si="0"/>
        <v>1782</v>
      </c>
      <c r="S23" s="39">
        <f t="shared" si="0"/>
        <v>1725</v>
      </c>
      <c r="T23" s="39">
        <f t="shared" si="0"/>
        <v>1672</v>
      </c>
      <c r="U23" s="39">
        <f t="shared" si="0"/>
        <v>1721</v>
      </c>
      <c r="V23" s="39">
        <f t="shared" si="0"/>
        <v>1736</v>
      </c>
      <c r="W23" s="39">
        <f t="shared" si="0"/>
        <v>1843</v>
      </c>
      <c r="X23" s="39">
        <f t="shared" si="0"/>
        <v>2081</v>
      </c>
      <c r="Y23" s="39">
        <f t="shared" si="0"/>
        <v>2162</v>
      </c>
      <c r="Z23" s="39">
        <f t="shared" si="0"/>
        <v>2446</v>
      </c>
      <c r="AA23" s="39">
        <f t="shared" si="0"/>
        <v>2460</v>
      </c>
      <c r="AB23" s="39">
        <f t="shared" si="0"/>
        <v>2423</v>
      </c>
      <c r="AC23" s="39">
        <f t="shared" si="0"/>
        <v>2315</v>
      </c>
      <c r="AD23" s="39">
        <f t="shared" si="0"/>
        <v>2259</v>
      </c>
      <c r="AE23" s="39">
        <f t="shared" si="0"/>
        <v>2178</v>
      </c>
      <c r="AF23" s="39">
        <f t="shared" si="0"/>
        <v>2207</v>
      </c>
      <c r="AG23" s="39">
        <f t="shared" si="0"/>
        <v>2294</v>
      </c>
      <c r="AH23" s="39">
        <f t="shared" si="0"/>
        <v>2264</v>
      </c>
      <c r="AI23" s="39">
        <f t="shared" si="0"/>
        <v>2457</v>
      </c>
      <c r="AJ23" s="39">
        <f t="shared" si="0"/>
        <v>2684</v>
      </c>
      <c r="AK23" s="39">
        <f t="shared" si="0"/>
        <v>2792</v>
      </c>
      <c r="AL23" s="39">
        <f t="shared" si="0"/>
        <v>3212</v>
      </c>
      <c r="AM23" s="39">
        <f t="shared" si="0"/>
        <v>1924.1666666666665</v>
      </c>
      <c r="AN23" s="39">
        <f t="shared" si="0"/>
        <v>1995.5833333333333</v>
      </c>
      <c r="AO23" s="39">
        <f t="shared" si="0"/>
        <v>2398.2499999999995</v>
      </c>
      <c r="AP23" s="39">
        <f t="shared" si="0"/>
        <v>3906.9166666666674</v>
      </c>
      <c r="AQ23" s="39">
        <f t="shared" ref="AQ23" si="1">SUM(AQ5:AQ22)</f>
        <v>9074.1666666666661</v>
      </c>
      <c r="AR23" s="39">
        <f t="shared" si="0"/>
        <v>8233.3333333333321</v>
      </c>
      <c r="AS23" s="52">
        <f t="shared" si="0"/>
        <v>1.0000000000000002</v>
      </c>
    </row>
    <row r="24" spans="1:48" ht="13.5" thickTop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2"/>
    </row>
    <row r="25" spans="1:48" x14ac:dyDescent="0.2">
      <c r="A25" s="16" t="s">
        <v>9</v>
      </c>
      <c r="B25" s="18" t="s">
        <v>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 t="s">
        <v>18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2"/>
      <c r="AU25" s="2"/>
      <c r="AV25" s="2"/>
    </row>
    <row r="26" spans="1:48" x14ac:dyDescent="0.2">
      <c r="A26" s="17" t="s">
        <v>45</v>
      </c>
      <c r="B26" s="17">
        <v>26</v>
      </c>
      <c r="C26" s="17">
        <v>30</v>
      </c>
      <c r="D26" s="17">
        <v>30</v>
      </c>
      <c r="E26" s="17">
        <v>28</v>
      </c>
      <c r="F26" s="17">
        <v>32</v>
      </c>
      <c r="G26" s="17">
        <v>33</v>
      </c>
      <c r="H26" s="17">
        <v>31</v>
      </c>
      <c r="I26" s="17">
        <v>28</v>
      </c>
      <c r="J26" s="17">
        <v>28</v>
      </c>
      <c r="K26" s="17">
        <v>22</v>
      </c>
      <c r="L26" s="17">
        <v>31</v>
      </c>
      <c r="M26" s="17">
        <v>30</v>
      </c>
      <c r="N26" s="17">
        <v>36</v>
      </c>
      <c r="O26" s="17">
        <v>33</v>
      </c>
      <c r="P26" s="17">
        <v>33</v>
      </c>
      <c r="Q26" s="17">
        <v>33</v>
      </c>
      <c r="R26" s="17">
        <v>33</v>
      </c>
      <c r="S26" s="17">
        <v>26</v>
      </c>
      <c r="T26" s="17">
        <v>26</v>
      </c>
      <c r="U26" s="17">
        <v>28</v>
      </c>
      <c r="V26" s="17">
        <v>27</v>
      </c>
      <c r="W26" s="17">
        <v>29</v>
      </c>
      <c r="X26" s="17">
        <v>28</v>
      </c>
      <c r="Y26" s="17">
        <v>26</v>
      </c>
      <c r="Z26" s="17">
        <v>28</v>
      </c>
      <c r="AA26" s="17">
        <v>25</v>
      </c>
      <c r="AB26" s="17">
        <v>26</v>
      </c>
      <c r="AC26" s="17">
        <v>23</v>
      </c>
      <c r="AD26" s="17">
        <v>29</v>
      </c>
      <c r="AE26" s="17">
        <v>24</v>
      </c>
      <c r="AF26" s="17">
        <v>26</v>
      </c>
      <c r="AG26" s="17">
        <v>27</v>
      </c>
      <c r="AH26" s="17">
        <v>27</v>
      </c>
      <c r="AI26" s="17">
        <v>24</v>
      </c>
      <c r="AJ26" s="17">
        <v>21</v>
      </c>
      <c r="AK26" s="17">
        <v>22</v>
      </c>
      <c r="AL26" s="17">
        <v>27</v>
      </c>
      <c r="AM26" s="51">
        <v>29.083333333333332</v>
      </c>
      <c r="AN26" s="51">
        <v>29.833333333333332</v>
      </c>
      <c r="AO26" s="51">
        <v>25.166666666666668</v>
      </c>
      <c r="AP26" s="51">
        <v>24.666666666666668</v>
      </c>
      <c r="AQ26" s="51">
        <v>51.833333333333336</v>
      </c>
      <c r="AR26" s="51">
        <v>55.666666666666664</v>
      </c>
      <c r="AS26" s="48">
        <f>SUM(AR26/AR44)</f>
        <v>8.12800389365456E-3</v>
      </c>
    </row>
    <row r="27" spans="1:48" x14ac:dyDescent="0.2">
      <c r="A27" s="17" t="s">
        <v>28</v>
      </c>
      <c r="B27" s="17">
        <v>166</v>
      </c>
      <c r="C27" s="17">
        <v>161</v>
      </c>
      <c r="D27" s="17">
        <v>153</v>
      </c>
      <c r="E27" s="17">
        <v>152</v>
      </c>
      <c r="F27" s="17">
        <v>150</v>
      </c>
      <c r="G27" s="17">
        <v>127</v>
      </c>
      <c r="H27" s="17">
        <v>122</v>
      </c>
      <c r="I27" s="17">
        <v>123</v>
      </c>
      <c r="J27" s="17">
        <v>123</v>
      </c>
      <c r="K27" s="17">
        <v>124</v>
      </c>
      <c r="L27" s="17">
        <v>125</v>
      </c>
      <c r="M27" s="17">
        <v>521</v>
      </c>
      <c r="N27" s="17">
        <v>751</v>
      </c>
      <c r="O27" s="17">
        <v>206</v>
      </c>
      <c r="P27" s="17">
        <v>175</v>
      </c>
      <c r="Q27" s="17">
        <v>164</v>
      </c>
      <c r="R27" s="17">
        <v>157</v>
      </c>
      <c r="S27" s="17">
        <v>136</v>
      </c>
      <c r="T27" s="17">
        <v>128</v>
      </c>
      <c r="U27" s="17">
        <v>128</v>
      </c>
      <c r="V27" s="17">
        <v>127</v>
      </c>
      <c r="W27" s="17">
        <v>120</v>
      </c>
      <c r="X27" s="17">
        <v>139</v>
      </c>
      <c r="Y27" s="17">
        <v>141</v>
      </c>
      <c r="Z27" s="17">
        <v>161</v>
      </c>
      <c r="AA27" s="17">
        <v>141</v>
      </c>
      <c r="AB27" s="17">
        <v>155</v>
      </c>
      <c r="AC27" s="17">
        <v>140</v>
      </c>
      <c r="AD27" s="17">
        <v>145</v>
      </c>
      <c r="AE27" s="17">
        <v>136</v>
      </c>
      <c r="AF27" s="17">
        <v>140</v>
      </c>
      <c r="AG27" s="17">
        <v>144</v>
      </c>
      <c r="AH27" s="17">
        <v>140</v>
      </c>
      <c r="AI27" s="17">
        <v>150</v>
      </c>
      <c r="AJ27" s="17">
        <v>137</v>
      </c>
      <c r="AK27" s="17">
        <v>177</v>
      </c>
      <c r="AL27" s="17">
        <v>171</v>
      </c>
      <c r="AM27" s="51">
        <v>170.58333333333334</v>
      </c>
      <c r="AN27" s="51">
        <v>197.66666666666666</v>
      </c>
      <c r="AO27" s="51">
        <v>147.16666666666666</v>
      </c>
      <c r="AP27" s="51">
        <v>176</v>
      </c>
      <c r="AQ27" s="51">
        <v>297.41666666666669</v>
      </c>
      <c r="AR27" s="51">
        <v>249.41666666666666</v>
      </c>
      <c r="AS27" s="48">
        <f>SUM(AR27/AR44)</f>
        <v>3.6417837804952245E-2</v>
      </c>
    </row>
    <row r="28" spans="1:48" x14ac:dyDescent="0.2">
      <c r="A28" s="17" t="s">
        <v>29</v>
      </c>
      <c r="B28" s="17">
        <v>171</v>
      </c>
      <c r="C28" s="17">
        <v>168</v>
      </c>
      <c r="D28" s="17">
        <v>172</v>
      </c>
      <c r="E28" s="17">
        <v>178</v>
      </c>
      <c r="F28" s="17">
        <v>164</v>
      </c>
      <c r="G28" s="17">
        <v>152</v>
      </c>
      <c r="H28" s="17">
        <v>155</v>
      </c>
      <c r="I28" s="17">
        <v>161</v>
      </c>
      <c r="J28" s="17">
        <v>147</v>
      </c>
      <c r="K28" s="17">
        <v>151</v>
      </c>
      <c r="L28" s="17">
        <v>159</v>
      </c>
      <c r="M28" s="17">
        <v>159</v>
      </c>
      <c r="N28" s="17">
        <v>165</v>
      </c>
      <c r="O28" s="17">
        <v>165</v>
      </c>
      <c r="P28" s="17">
        <v>167</v>
      </c>
      <c r="Q28" s="17">
        <v>161</v>
      </c>
      <c r="R28" s="17">
        <v>144</v>
      </c>
      <c r="S28" s="17">
        <v>150</v>
      </c>
      <c r="T28" s="17">
        <v>169</v>
      </c>
      <c r="U28" s="17">
        <v>150</v>
      </c>
      <c r="V28" s="17">
        <v>126</v>
      </c>
      <c r="W28" s="17">
        <v>132</v>
      </c>
      <c r="X28" s="17">
        <v>129</v>
      </c>
      <c r="Y28" s="17">
        <v>127</v>
      </c>
      <c r="Z28" s="17">
        <v>145</v>
      </c>
      <c r="AA28" s="17">
        <v>138</v>
      </c>
      <c r="AB28" s="17">
        <v>152</v>
      </c>
      <c r="AC28" s="17">
        <v>152</v>
      </c>
      <c r="AD28" s="17">
        <v>154</v>
      </c>
      <c r="AE28" s="17">
        <v>160</v>
      </c>
      <c r="AF28" s="17">
        <v>176</v>
      </c>
      <c r="AG28" s="17">
        <v>177</v>
      </c>
      <c r="AH28" s="17">
        <v>158</v>
      </c>
      <c r="AI28" s="17">
        <v>173</v>
      </c>
      <c r="AJ28" s="17">
        <v>180</v>
      </c>
      <c r="AK28" s="17">
        <v>193</v>
      </c>
      <c r="AL28" s="17">
        <v>204</v>
      </c>
      <c r="AM28" s="51">
        <v>161.41666666666666</v>
      </c>
      <c r="AN28" s="51">
        <v>148.75</v>
      </c>
      <c r="AO28" s="51">
        <v>163.16666666666666</v>
      </c>
      <c r="AP28" s="51">
        <v>223.58333333333334</v>
      </c>
      <c r="AQ28" s="51">
        <v>396.5</v>
      </c>
      <c r="AR28" s="51">
        <v>389.16666666666669</v>
      </c>
      <c r="AS28" s="48">
        <f>SUM(AR28/AR44)</f>
        <v>5.6823021232585029E-2</v>
      </c>
    </row>
    <row r="29" spans="1:48" x14ac:dyDescent="0.2">
      <c r="A29" s="17" t="s">
        <v>30</v>
      </c>
      <c r="B29" s="17">
        <v>7</v>
      </c>
      <c r="C29" s="17">
        <v>6</v>
      </c>
      <c r="D29" s="17">
        <v>6</v>
      </c>
      <c r="E29" s="17">
        <v>10</v>
      </c>
      <c r="F29" s="17">
        <v>9</v>
      </c>
      <c r="G29" s="17">
        <v>8</v>
      </c>
      <c r="H29" s="17">
        <v>7</v>
      </c>
      <c r="I29" s="17">
        <v>8</v>
      </c>
      <c r="J29" s="17">
        <v>7</v>
      </c>
      <c r="K29" s="17">
        <v>5</v>
      </c>
      <c r="L29" s="17">
        <v>5</v>
      </c>
      <c r="M29" s="17">
        <v>5</v>
      </c>
      <c r="N29" s="17">
        <v>6</v>
      </c>
      <c r="O29" s="17">
        <v>8</v>
      </c>
      <c r="P29" s="17">
        <v>10</v>
      </c>
      <c r="Q29" s="17">
        <v>9</v>
      </c>
      <c r="R29" s="17">
        <v>11</v>
      </c>
      <c r="S29" s="17">
        <v>7</v>
      </c>
      <c r="T29" s="17">
        <v>9</v>
      </c>
      <c r="U29" s="17">
        <v>11</v>
      </c>
      <c r="V29" s="17">
        <v>9</v>
      </c>
      <c r="W29" s="17">
        <v>11</v>
      </c>
      <c r="X29" s="17">
        <v>11</v>
      </c>
      <c r="Y29" s="17">
        <v>11</v>
      </c>
      <c r="Z29" s="17">
        <v>12</v>
      </c>
      <c r="AA29" s="17">
        <v>10</v>
      </c>
      <c r="AB29" s="17">
        <v>7</v>
      </c>
      <c r="AC29" s="17">
        <v>8</v>
      </c>
      <c r="AD29" s="17">
        <v>8</v>
      </c>
      <c r="AE29" s="17">
        <v>6</v>
      </c>
      <c r="AF29" s="17">
        <v>6</v>
      </c>
      <c r="AG29" s="17">
        <v>6</v>
      </c>
      <c r="AH29" s="17">
        <v>10</v>
      </c>
      <c r="AI29" s="17">
        <v>12</v>
      </c>
      <c r="AJ29" s="17">
        <v>15</v>
      </c>
      <c r="AK29" s="17">
        <v>14</v>
      </c>
      <c r="AL29" s="17">
        <v>17</v>
      </c>
      <c r="AM29" s="51">
        <v>6.916666666666667</v>
      </c>
      <c r="AN29" s="51">
        <v>9.4166666666666661</v>
      </c>
      <c r="AO29" s="51">
        <v>9.5</v>
      </c>
      <c r="AP29" s="51">
        <v>13.25</v>
      </c>
      <c r="AQ29" s="51">
        <v>18.666666666666668</v>
      </c>
      <c r="AR29" s="51">
        <v>16.916666666666668</v>
      </c>
      <c r="AS29" s="48">
        <f>SUM(AR29/AR44)</f>
        <v>2.4700371113950239E-3</v>
      </c>
    </row>
    <row r="30" spans="1:48" x14ac:dyDescent="0.2">
      <c r="A30" s="17" t="s">
        <v>31</v>
      </c>
      <c r="B30" s="17">
        <v>47</v>
      </c>
      <c r="C30" s="17">
        <v>38</v>
      </c>
      <c r="D30" s="17">
        <v>44</v>
      </c>
      <c r="E30" s="17">
        <v>44</v>
      </c>
      <c r="F30" s="17">
        <v>39</v>
      </c>
      <c r="G30" s="17">
        <v>41</v>
      </c>
      <c r="H30" s="17">
        <v>42</v>
      </c>
      <c r="I30" s="17">
        <v>38</v>
      </c>
      <c r="J30" s="17">
        <v>35</v>
      </c>
      <c r="K30" s="17">
        <v>35</v>
      </c>
      <c r="L30" s="17">
        <v>38</v>
      </c>
      <c r="M30" s="17">
        <v>34</v>
      </c>
      <c r="N30" s="17">
        <v>33</v>
      </c>
      <c r="O30" s="17">
        <v>31</v>
      </c>
      <c r="P30" s="17">
        <v>31</v>
      </c>
      <c r="Q30" s="17">
        <v>23</v>
      </c>
      <c r="R30" s="17">
        <v>22</v>
      </c>
      <c r="S30" s="17">
        <v>18</v>
      </c>
      <c r="T30" s="17">
        <v>22</v>
      </c>
      <c r="U30" s="17">
        <v>24</v>
      </c>
      <c r="V30" s="17">
        <v>23</v>
      </c>
      <c r="W30" s="17">
        <v>23</v>
      </c>
      <c r="X30" s="17">
        <v>26</v>
      </c>
      <c r="Y30" s="17">
        <v>26</v>
      </c>
      <c r="Z30" s="17">
        <v>32</v>
      </c>
      <c r="AA30" s="17">
        <v>26</v>
      </c>
      <c r="AB30" s="17">
        <v>24</v>
      </c>
      <c r="AC30" s="17">
        <v>26</v>
      </c>
      <c r="AD30" s="17">
        <v>22</v>
      </c>
      <c r="AE30" s="17">
        <v>18</v>
      </c>
      <c r="AF30" s="17">
        <v>21</v>
      </c>
      <c r="AG30" s="17">
        <v>21</v>
      </c>
      <c r="AH30" s="17">
        <v>17</v>
      </c>
      <c r="AI30" s="17">
        <v>24</v>
      </c>
      <c r="AJ30" s="17">
        <v>29</v>
      </c>
      <c r="AK30" s="17">
        <v>29</v>
      </c>
      <c r="AL30" s="17">
        <v>31</v>
      </c>
      <c r="AM30" s="51">
        <v>39.583333333333336</v>
      </c>
      <c r="AN30" s="51">
        <v>25.166666666666668</v>
      </c>
      <c r="AO30" s="51">
        <v>24.083333333333332</v>
      </c>
      <c r="AP30" s="51">
        <v>40.75</v>
      </c>
      <c r="AQ30" s="51">
        <v>94.916666666666671</v>
      </c>
      <c r="AR30" s="51">
        <v>99.166666666666671</v>
      </c>
      <c r="AS30" s="48">
        <f>SUM(AR30/AR44)</f>
        <v>1.4479527894384623E-2</v>
      </c>
    </row>
    <row r="31" spans="1:48" x14ac:dyDescent="0.2">
      <c r="A31" s="17" t="s">
        <v>32</v>
      </c>
      <c r="B31" s="17">
        <v>518</v>
      </c>
      <c r="C31" s="17">
        <v>524</v>
      </c>
      <c r="D31" s="17">
        <v>506</v>
      </c>
      <c r="E31" s="17">
        <v>528</v>
      </c>
      <c r="F31" s="17">
        <v>518</v>
      </c>
      <c r="G31" s="17">
        <v>479</v>
      </c>
      <c r="H31" s="17">
        <v>438</v>
      </c>
      <c r="I31" s="17">
        <v>439</v>
      </c>
      <c r="J31" s="17">
        <v>375</v>
      </c>
      <c r="K31" s="17">
        <v>379</v>
      </c>
      <c r="L31" s="17">
        <v>385</v>
      </c>
      <c r="M31" s="17">
        <v>407</v>
      </c>
      <c r="N31" s="17">
        <v>448</v>
      </c>
      <c r="O31" s="17">
        <v>439</v>
      </c>
      <c r="P31" s="17">
        <v>438</v>
      </c>
      <c r="Q31" s="17">
        <v>407</v>
      </c>
      <c r="R31" s="17">
        <v>373</v>
      </c>
      <c r="S31" s="17">
        <v>356</v>
      </c>
      <c r="T31" s="17">
        <v>376</v>
      </c>
      <c r="U31" s="17">
        <v>365</v>
      </c>
      <c r="V31" s="17">
        <v>332</v>
      </c>
      <c r="W31" s="17">
        <v>369</v>
      </c>
      <c r="X31" s="17">
        <v>351</v>
      </c>
      <c r="Y31" s="17">
        <v>365</v>
      </c>
      <c r="Z31" s="17">
        <v>380</v>
      </c>
      <c r="AA31" s="17">
        <v>396</v>
      </c>
      <c r="AB31" s="17">
        <v>406</v>
      </c>
      <c r="AC31" s="17">
        <v>389</v>
      </c>
      <c r="AD31" s="17">
        <v>396</v>
      </c>
      <c r="AE31" s="17">
        <v>385</v>
      </c>
      <c r="AF31" s="17">
        <v>395</v>
      </c>
      <c r="AG31" s="17">
        <v>381</v>
      </c>
      <c r="AH31" s="17">
        <v>377</v>
      </c>
      <c r="AI31" s="17">
        <v>368</v>
      </c>
      <c r="AJ31" s="17">
        <v>389</v>
      </c>
      <c r="AK31" s="17">
        <v>403</v>
      </c>
      <c r="AL31" s="17">
        <v>455</v>
      </c>
      <c r="AM31" s="51">
        <v>458</v>
      </c>
      <c r="AN31" s="51">
        <v>384.91666666666669</v>
      </c>
      <c r="AO31" s="51">
        <v>388.75</v>
      </c>
      <c r="AP31" s="51">
        <v>535.91666666666663</v>
      </c>
      <c r="AQ31" s="51">
        <v>993.08333333333337</v>
      </c>
      <c r="AR31" s="19">
        <v>1025.75</v>
      </c>
      <c r="AS31" s="48">
        <f>SUM(AR31/AR44)</f>
        <v>0.14977185617813471</v>
      </c>
    </row>
    <row r="32" spans="1:48" x14ac:dyDescent="0.2">
      <c r="A32" s="17" t="s">
        <v>33</v>
      </c>
      <c r="B32" s="19">
        <v>32</v>
      </c>
      <c r="C32" s="19">
        <v>23</v>
      </c>
      <c r="D32" s="19">
        <v>12</v>
      </c>
      <c r="E32" s="19">
        <v>8</v>
      </c>
      <c r="F32" s="19">
        <v>2</v>
      </c>
      <c r="G32" s="19">
        <v>2</v>
      </c>
      <c r="H32" s="19">
        <v>4</v>
      </c>
      <c r="I32" s="19">
        <v>5</v>
      </c>
      <c r="J32" s="19">
        <v>7</v>
      </c>
      <c r="K32" s="19">
        <v>16</v>
      </c>
      <c r="L32" s="19">
        <v>28</v>
      </c>
      <c r="M32" s="19">
        <v>29</v>
      </c>
      <c r="N32" s="19">
        <v>27</v>
      </c>
      <c r="O32" s="19">
        <v>20</v>
      </c>
      <c r="P32" s="19">
        <v>9</v>
      </c>
      <c r="Q32" s="19">
        <v>8</v>
      </c>
      <c r="R32" s="19">
        <v>4</v>
      </c>
      <c r="S32" s="19">
        <v>4</v>
      </c>
      <c r="T32" s="19">
        <v>4</v>
      </c>
      <c r="U32" s="19">
        <v>6</v>
      </c>
      <c r="V32" s="19">
        <v>12</v>
      </c>
      <c r="W32" s="19">
        <v>29</v>
      </c>
      <c r="X32" s="19">
        <v>36</v>
      </c>
      <c r="Y32" s="19">
        <v>37</v>
      </c>
      <c r="Z32" s="19">
        <v>35</v>
      </c>
      <c r="AA32" s="19">
        <v>35</v>
      </c>
      <c r="AB32" s="19">
        <v>15</v>
      </c>
      <c r="AC32" s="19">
        <v>9</v>
      </c>
      <c r="AD32" s="19">
        <v>8</v>
      </c>
      <c r="AE32" s="19">
        <v>9</v>
      </c>
      <c r="AF32" s="19">
        <v>8</v>
      </c>
      <c r="AG32" s="19">
        <v>10</v>
      </c>
      <c r="AH32" s="19">
        <v>11</v>
      </c>
      <c r="AI32" s="19">
        <v>17</v>
      </c>
      <c r="AJ32" s="19">
        <v>45</v>
      </c>
      <c r="AK32" s="19">
        <v>47</v>
      </c>
      <c r="AL32" s="19">
        <v>54</v>
      </c>
      <c r="AM32" s="51">
        <v>14</v>
      </c>
      <c r="AN32" s="51">
        <v>16.333333333333332</v>
      </c>
      <c r="AO32" s="51">
        <v>20.75</v>
      </c>
      <c r="AP32" s="51">
        <v>84.5</v>
      </c>
      <c r="AQ32" s="51">
        <v>452.58333333333331</v>
      </c>
      <c r="AR32" s="19">
        <v>450.58333333333331</v>
      </c>
      <c r="AS32" s="48">
        <f>SUM(AR32/AR44)</f>
        <v>6.5790594390703908E-2</v>
      </c>
    </row>
    <row r="33" spans="1:49" x14ac:dyDescent="0.2">
      <c r="A33" s="17" t="s">
        <v>34</v>
      </c>
      <c r="B33" s="17">
        <v>137</v>
      </c>
      <c r="C33" s="17">
        <v>139</v>
      </c>
      <c r="D33" s="17">
        <v>134</v>
      </c>
      <c r="E33" s="17">
        <v>136</v>
      </c>
      <c r="F33" s="17">
        <v>124</v>
      </c>
      <c r="G33" s="17">
        <v>111</v>
      </c>
      <c r="H33" s="17">
        <v>112</v>
      </c>
      <c r="I33" s="17">
        <v>103</v>
      </c>
      <c r="J33" s="17">
        <v>108</v>
      </c>
      <c r="K33" s="17">
        <v>102</v>
      </c>
      <c r="L33" s="17">
        <v>126</v>
      </c>
      <c r="M33" s="17">
        <v>134</v>
      </c>
      <c r="N33" s="17">
        <v>129</v>
      </c>
      <c r="O33" s="17">
        <v>132</v>
      </c>
      <c r="P33" s="17">
        <v>133</v>
      </c>
      <c r="Q33" s="17">
        <v>112</v>
      </c>
      <c r="R33" s="17">
        <v>110</v>
      </c>
      <c r="S33" s="17">
        <v>111</v>
      </c>
      <c r="T33" s="17">
        <v>117</v>
      </c>
      <c r="U33" s="17">
        <v>111</v>
      </c>
      <c r="V33" s="17">
        <v>109</v>
      </c>
      <c r="W33" s="17">
        <v>122</v>
      </c>
      <c r="X33" s="17">
        <v>142</v>
      </c>
      <c r="Y33" s="17">
        <v>148</v>
      </c>
      <c r="Z33" s="17">
        <v>163</v>
      </c>
      <c r="AA33" s="17">
        <v>166</v>
      </c>
      <c r="AB33" s="17">
        <v>174</v>
      </c>
      <c r="AC33" s="17">
        <v>166</v>
      </c>
      <c r="AD33" s="17">
        <v>161</v>
      </c>
      <c r="AE33" s="17">
        <v>152</v>
      </c>
      <c r="AF33" s="17">
        <v>149</v>
      </c>
      <c r="AG33" s="17">
        <v>147</v>
      </c>
      <c r="AH33" s="17">
        <v>149</v>
      </c>
      <c r="AI33" s="17">
        <v>179</v>
      </c>
      <c r="AJ33" s="17">
        <v>203</v>
      </c>
      <c r="AK33" s="17">
        <v>214</v>
      </c>
      <c r="AL33" s="17">
        <v>231</v>
      </c>
      <c r="AM33" s="51">
        <v>122.16666666666667</v>
      </c>
      <c r="AN33" s="51">
        <v>123</v>
      </c>
      <c r="AO33" s="51">
        <v>168.58333333333334</v>
      </c>
      <c r="AP33" s="51">
        <v>267.58333333333331</v>
      </c>
      <c r="AQ33" s="51">
        <v>860.33333333333337</v>
      </c>
      <c r="AR33" s="19">
        <v>785.5</v>
      </c>
      <c r="AS33" s="48">
        <f>SUM(AR33/AR44)</f>
        <v>0.11469246212812559</v>
      </c>
    </row>
    <row r="34" spans="1:49" x14ac:dyDescent="0.2">
      <c r="A34" s="17" t="s">
        <v>35</v>
      </c>
      <c r="B34" s="17">
        <v>188</v>
      </c>
      <c r="C34" s="17">
        <v>181</v>
      </c>
      <c r="D34" s="17">
        <v>171</v>
      </c>
      <c r="E34" s="17">
        <v>179</v>
      </c>
      <c r="F34" s="17">
        <v>166</v>
      </c>
      <c r="G34" s="17">
        <v>160</v>
      </c>
      <c r="H34" s="17">
        <v>164</v>
      </c>
      <c r="I34" s="17">
        <v>139</v>
      </c>
      <c r="J34" s="17">
        <v>125</v>
      </c>
      <c r="K34" s="17">
        <v>123</v>
      </c>
      <c r="L34" s="17">
        <v>139</v>
      </c>
      <c r="M34" s="17">
        <v>149</v>
      </c>
      <c r="N34" s="17">
        <v>161</v>
      </c>
      <c r="O34" s="17">
        <v>164</v>
      </c>
      <c r="P34" s="17">
        <v>171</v>
      </c>
      <c r="Q34" s="17">
        <v>149</v>
      </c>
      <c r="R34" s="17">
        <v>155</v>
      </c>
      <c r="S34" s="17">
        <v>149</v>
      </c>
      <c r="T34" s="17">
        <v>143</v>
      </c>
      <c r="U34" s="17">
        <v>141</v>
      </c>
      <c r="V34" s="17">
        <v>131</v>
      </c>
      <c r="W34" s="17">
        <v>126</v>
      </c>
      <c r="X34" s="17">
        <v>137</v>
      </c>
      <c r="Y34" s="17">
        <v>147</v>
      </c>
      <c r="Z34" s="17">
        <v>144</v>
      </c>
      <c r="AA34" s="17">
        <v>154</v>
      </c>
      <c r="AB34" s="17">
        <v>156</v>
      </c>
      <c r="AC34" s="17">
        <v>165</v>
      </c>
      <c r="AD34" s="17">
        <v>163</v>
      </c>
      <c r="AE34" s="17">
        <v>176</v>
      </c>
      <c r="AF34" s="17">
        <v>176</v>
      </c>
      <c r="AG34" s="17">
        <v>158</v>
      </c>
      <c r="AH34" s="17">
        <v>146</v>
      </c>
      <c r="AI34" s="17">
        <v>153</v>
      </c>
      <c r="AJ34" s="17">
        <v>169</v>
      </c>
      <c r="AK34" s="17">
        <v>179</v>
      </c>
      <c r="AL34" s="17">
        <v>193</v>
      </c>
      <c r="AM34" s="51">
        <v>157</v>
      </c>
      <c r="AN34" s="51">
        <v>147.83333333333334</v>
      </c>
      <c r="AO34" s="51">
        <v>161.58333333333334</v>
      </c>
      <c r="AP34" s="51">
        <v>225.75</v>
      </c>
      <c r="AQ34" s="51">
        <v>587.83333333333337</v>
      </c>
      <c r="AR34" s="19">
        <v>532.16666666666663</v>
      </c>
      <c r="AS34" s="48">
        <f>SUM(AR34/AR44)</f>
        <v>7.7702743809697633E-2</v>
      </c>
    </row>
    <row r="35" spans="1:49" x14ac:dyDescent="0.2">
      <c r="A35" s="17" t="s">
        <v>36</v>
      </c>
      <c r="B35" s="17">
        <v>86</v>
      </c>
      <c r="C35" s="17">
        <v>77</v>
      </c>
      <c r="D35" s="17">
        <v>76</v>
      </c>
      <c r="E35" s="17">
        <v>73</v>
      </c>
      <c r="F35" s="17">
        <v>67</v>
      </c>
      <c r="G35" s="17">
        <v>73</v>
      </c>
      <c r="H35" s="17">
        <v>62</v>
      </c>
      <c r="I35" s="17">
        <v>59</v>
      </c>
      <c r="J35" s="17">
        <v>73</v>
      </c>
      <c r="K35" s="17">
        <v>85</v>
      </c>
      <c r="L35" s="17">
        <v>90</v>
      </c>
      <c r="M35" s="17">
        <v>94</v>
      </c>
      <c r="N35" s="17">
        <v>91</v>
      </c>
      <c r="O35" s="17">
        <v>80</v>
      </c>
      <c r="P35" s="17">
        <v>91</v>
      </c>
      <c r="Q35" s="17">
        <v>86</v>
      </c>
      <c r="R35" s="17">
        <v>80</v>
      </c>
      <c r="S35" s="17">
        <v>73</v>
      </c>
      <c r="T35" s="17">
        <v>71</v>
      </c>
      <c r="U35" s="17">
        <v>74</v>
      </c>
      <c r="V35" s="17">
        <v>83</v>
      </c>
      <c r="W35" s="17">
        <v>99</v>
      </c>
      <c r="X35" s="17">
        <v>119</v>
      </c>
      <c r="Y35" s="17">
        <v>125</v>
      </c>
      <c r="Z35" s="17">
        <v>133</v>
      </c>
      <c r="AA35" s="17">
        <v>129</v>
      </c>
      <c r="AB35" s="17">
        <v>117</v>
      </c>
      <c r="AC35" s="17">
        <v>119</v>
      </c>
      <c r="AD35" s="17">
        <v>103</v>
      </c>
      <c r="AE35" s="17">
        <v>102</v>
      </c>
      <c r="AF35" s="17">
        <v>101</v>
      </c>
      <c r="AG35" s="17">
        <v>110</v>
      </c>
      <c r="AH35" s="17">
        <v>97</v>
      </c>
      <c r="AI35" s="17">
        <v>113</v>
      </c>
      <c r="AJ35" s="17">
        <v>154</v>
      </c>
      <c r="AK35" s="17">
        <v>160</v>
      </c>
      <c r="AL35" s="17">
        <v>196</v>
      </c>
      <c r="AM35" s="51">
        <v>76.25</v>
      </c>
      <c r="AN35" s="51">
        <v>89.333333333333329</v>
      </c>
      <c r="AO35" s="51">
        <v>119.83333333333333</v>
      </c>
      <c r="AP35" s="51">
        <v>341.58333333333331</v>
      </c>
      <c r="AQ35" s="51">
        <v>632.91666666666663</v>
      </c>
      <c r="AR35" s="19">
        <v>523.58333333333337</v>
      </c>
      <c r="AS35" s="48">
        <f>SUM(AR35/AR44)</f>
        <v>7.644947374825091E-2</v>
      </c>
    </row>
    <row r="36" spans="1:49" x14ac:dyDescent="0.2">
      <c r="A36" s="17" t="s">
        <v>37</v>
      </c>
      <c r="B36" s="17">
        <v>81</v>
      </c>
      <c r="C36" s="17">
        <v>85</v>
      </c>
      <c r="D36" s="17">
        <v>75</v>
      </c>
      <c r="E36" s="17">
        <v>90</v>
      </c>
      <c r="F36" s="17">
        <v>90</v>
      </c>
      <c r="G36" s="17">
        <v>92</v>
      </c>
      <c r="H36" s="17">
        <v>84</v>
      </c>
      <c r="I36" s="17">
        <v>83</v>
      </c>
      <c r="J36" s="17">
        <v>93</v>
      </c>
      <c r="K36" s="17">
        <v>89</v>
      </c>
      <c r="L36" s="17">
        <v>88</v>
      </c>
      <c r="M36" s="17">
        <v>82</v>
      </c>
      <c r="N36" s="17">
        <v>85</v>
      </c>
      <c r="O36" s="17">
        <v>83</v>
      </c>
      <c r="P36" s="17">
        <v>86</v>
      </c>
      <c r="Q36" s="17">
        <v>77</v>
      </c>
      <c r="R36" s="17">
        <v>77</v>
      </c>
      <c r="S36" s="17">
        <v>73</v>
      </c>
      <c r="T36" s="17">
        <v>78</v>
      </c>
      <c r="U36" s="17">
        <v>74</v>
      </c>
      <c r="V36" s="17">
        <v>71</v>
      </c>
      <c r="W36" s="17">
        <v>66</v>
      </c>
      <c r="X36" s="17">
        <v>66</v>
      </c>
      <c r="Y36" s="17">
        <v>66</v>
      </c>
      <c r="Z36" s="17">
        <v>62</v>
      </c>
      <c r="AA36" s="17">
        <v>68</v>
      </c>
      <c r="AB36" s="17">
        <v>64</v>
      </c>
      <c r="AC36" s="17">
        <v>67</v>
      </c>
      <c r="AD36" s="17">
        <v>67</v>
      </c>
      <c r="AE36" s="17">
        <v>67</v>
      </c>
      <c r="AF36" s="17">
        <v>63</v>
      </c>
      <c r="AG36" s="17">
        <v>66</v>
      </c>
      <c r="AH36" s="17">
        <v>58</v>
      </c>
      <c r="AI36" s="17">
        <v>69</v>
      </c>
      <c r="AJ36" s="17">
        <v>66</v>
      </c>
      <c r="AK36" s="17">
        <v>62</v>
      </c>
      <c r="AL36" s="17">
        <v>79</v>
      </c>
      <c r="AM36" s="51">
        <v>86</v>
      </c>
      <c r="AN36" s="51">
        <v>75.166666666666671</v>
      </c>
      <c r="AO36" s="51">
        <v>64.916666666666671</v>
      </c>
      <c r="AP36" s="51">
        <v>84.75</v>
      </c>
      <c r="AQ36" s="51">
        <v>134.83333333333334</v>
      </c>
      <c r="AR36" s="19">
        <v>122.58333333333333</v>
      </c>
      <c r="AS36" s="48">
        <f>SUM(AR36/AR44)</f>
        <v>1.7898643304739309E-2</v>
      </c>
      <c r="AW36" s="3" t="s">
        <v>18</v>
      </c>
    </row>
    <row r="37" spans="1:49" x14ac:dyDescent="0.2">
      <c r="A37" s="17" t="s">
        <v>38</v>
      </c>
      <c r="B37" s="17">
        <v>99</v>
      </c>
      <c r="C37" s="17">
        <v>97</v>
      </c>
      <c r="D37" s="17">
        <v>91</v>
      </c>
      <c r="E37" s="17">
        <v>92</v>
      </c>
      <c r="F37" s="17">
        <v>77</v>
      </c>
      <c r="G37" s="17">
        <v>77</v>
      </c>
      <c r="H37" s="17">
        <v>77</v>
      </c>
      <c r="I37" s="17">
        <v>79</v>
      </c>
      <c r="J37" s="17">
        <v>77</v>
      </c>
      <c r="K37" s="17">
        <v>77</v>
      </c>
      <c r="L37" s="17">
        <v>76</v>
      </c>
      <c r="M37" s="17">
        <v>78</v>
      </c>
      <c r="N37" s="17">
        <v>73</v>
      </c>
      <c r="O37" s="17">
        <v>72</v>
      </c>
      <c r="P37" s="17">
        <v>63</v>
      </c>
      <c r="Q37" s="17">
        <v>58</v>
      </c>
      <c r="R37" s="17">
        <v>55</v>
      </c>
      <c r="S37" s="17">
        <v>56</v>
      </c>
      <c r="T37" s="17">
        <v>62</v>
      </c>
      <c r="U37" s="17">
        <v>56</v>
      </c>
      <c r="V37" s="17">
        <v>54</v>
      </c>
      <c r="W37" s="17">
        <v>49</v>
      </c>
      <c r="X37" s="17">
        <v>52</v>
      </c>
      <c r="Y37" s="17">
        <v>48</v>
      </c>
      <c r="Z37" s="17">
        <v>46</v>
      </c>
      <c r="AA37" s="17">
        <v>42</v>
      </c>
      <c r="AB37" s="17">
        <v>40</v>
      </c>
      <c r="AC37" s="17">
        <v>44</v>
      </c>
      <c r="AD37" s="17">
        <v>45</v>
      </c>
      <c r="AE37" s="17">
        <v>43</v>
      </c>
      <c r="AF37" s="17">
        <v>49</v>
      </c>
      <c r="AG37" s="17">
        <v>52</v>
      </c>
      <c r="AH37" s="17">
        <v>54</v>
      </c>
      <c r="AI37" s="17">
        <v>56</v>
      </c>
      <c r="AJ37" s="17">
        <v>62</v>
      </c>
      <c r="AK37" s="17">
        <v>60</v>
      </c>
      <c r="AL37" s="17">
        <v>64</v>
      </c>
      <c r="AM37" s="51">
        <v>83.083333333333329</v>
      </c>
      <c r="AN37" s="51">
        <v>58.166666666666664</v>
      </c>
      <c r="AO37" s="51">
        <v>49.416666666666664</v>
      </c>
      <c r="AP37" s="51">
        <v>72.333333333333329</v>
      </c>
      <c r="AQ37" s="51">
        <v>137.66666666666666</v>
      </c>
      <c r="AR37" s="19">
        <v>137.33333333333334</v>
      </c>
      <c r="AS37" s="48">
        <f>SUM(AR37/AR44)</f>
        <v>2.005232098314778E-2</v>
      </c>
    </row>
    <row r="38" spans="1:49" x14ac:dyDescent="0.2">
      <c r="A38" s="17" t="s">
        <v>39</v>
      </c>
      <c r="B38" s="17">
        <v>38</v>
      </c>
      <c r="C38" s="17">
        <v>29</v>
      </c>
      <c r="D38" s="17">
        <v>31</v>
      </c>
      <c r="E38" s="17">
        <v>30</v>
      </c>
      <c r="F38" s="17">
        <v>29</v>
      </c>
      <c r="G38" s="17">
        <v>30</v>
      </c>
      <c r="H38" s="17">
        <v>26</v>
      </c>
      <c r="I38" s="17">
        <v>22</v>
      </c>
      <c r="J38" s="17">
        <v>19</v>
      </c>
      <c r="K38" s="17">
        <v>22</v>
      </c>
      <c r="L38" s="17">
        <v>23</v>
      </c>
      <c r="M38" s="17">
        <v>26</v>
      </c>
      <c r="N38" s="17">
        <v>29</v>
      </c>
      <c r="O38" s="17">
        <v>27</v>
      </c>
      <c r="P38" s="17">
        <v>30</v>
      </c>
      <c r="Q38" s="17">
        <v>30</v>
      </c>
      <c r="R38" s="17">
        <v>34</v>
      </c>
      <c r="S38" s="17">
        <v>35</v>
      </c>
      <c r="T38" s="17">
        <v>35</v>
      </c>
      <c r="U38" s="17">
        <v>36</v>
      </c>
      <c r="V38" s="17">
        <v>36</v>
      </c>
      <c r="W38" s="17">
        <v>35</v>
      </c>
      <c r="X38" s="17">
        <v>34</v>
      </c>
      <c r="Y38" s="17">
        <v>31</v>
      </c>
      <c r="Z38" s="17">
        <v>32</v>
      </c>
      <c r="AA38" s="17">
        <v>36</v>
      </c>
      <c r="AB38" s="17">
        <v>30</v>
      </c>
      <c r="AC38" s="17">
        <v>32</v>
      </c>
      <c r="AD38" s="17">
        <v>35</v>
      </c>
      <c r="AE38" s="17">
        <v>31</v>
      </c>
      <c r="AF38" s="17">
        <v>30</v>
      </c>
      <c r="AG38" s="17">
        <v>28</v>
      </c>
      <c r="AH38" s="17">
        <v>26</v>
      </c>
      <c r="AI38" s="17">
        <v>33</v>
      </c>
      <c r="AJ38" s="17">
        <v>29</v>
      </c>
      <c r="AK38" s="17">
        <v>32</v>
      </c>
      <c r="AL38" s="17">
        <v>38</v>
      </c>
      <c r="AM38" s="51">
        <v>27.083333333333332</v>
      </c>
      <c r="AN38" s="51">
        <v>32.666666666666664</v>
      </c>
      <c r="AO38" s="51">
        <v>31.166666666666668</v>
      </c>
      <c r="AP38" s="51">
        <v>43</v>
      </c>
      <c r="AQ38" s="51">
        <v>94.666666666666671</v>
      </c>
      <c r="AR38" s="19">
        <v>84.75</v>
      </c>
      <c r="AS38" s="48">
        <f>SUM(AR38/AR44)</f>
        <v>1.2374520897974084E-2</v>
      </c>
    </row>
    <row r="39" spans="1:49" x14ac:dyDescent="0.2">
      <c r="A39" s="17" t="s">
        <v>40</v>
      </c>
      <c r="B39" s="17">
        <v>100</v>
      </c>
      <c r="C39" s="17">
        <v>95</v>
      </c>
      <c r="D39" s="17">
        <v>97</v>
      </c>
      <c r="E39" s="17">
        <v>100</v>
      </c>
      <c r="F39" s="17">
        <v>90</v>
      </c>
      <c r="G39" s="17">
        <v>92</v>
      </c>
      <c r="H39" s="17">
        <v>92</v>
      </c>
      <c r="I39" s="17">
        <v>83</v>
      </c>
      <c r="J39" s="17">
        <v>87</v>
      </c>
      <c r="K39" s="17">
        <v>78</v>
      </c>
      <c r="L39" s="17">
        <v>84</v>
      </c>
      <c r="M39" s="17">
        <v>84</v>
      </c>
      <c r="N39" s="17">
        <v>87</v>
      </c>
      <c r="O39" s="17">
        <v>89</v>
      </c>
      <c r="P39" s="17">
        <v>89</v>
      </c>
      <c r="Q39" s="17">
        <v>86</v>
      </c>
      <c r="R39" s="17">
        <v>89</v>
      </c>
      <c r="S39" s="17">
        <v>81</v>
      </c>
      <c r="T39" s="17">
        <v>73</v>
      </c>
      <c r="U39" s="17">
        <v>76</v>
      </c>
      <c r="V39" s="17">
        <v>73</v>
      </c>
      <c r="W39" s="17">
        <v>69</v>
      </c>
      <c r="X39" s="17">
        <v>72</v>
      </c>
      <c r="Y39" s="17">
        <v>80</v>
      </c>
      <c r="Z39" s="17">
        <v>81</v>
      </c>
      <c r="AA39" s="17">
        <v>72</v>
      </c>
      <c r="AB39" s="17">
        <v>73</v>
      </c>
      <c r="AC39" s="17">
        <v>65</v>
      </c>
      <c r="AD39" s="17">
        <v>65</v>
      </c>
      <c r="AE39" s="17">
        <v>54</v>
      </c>
      <c r="AF39" s="17">
        <v>61</v>
      </c>
      <c r="AG39" s="17">
        <v>54</v>
      </c>
      <c r="AH39" s="17">
        <v>53</v>
      </c>
      <c r="AI39" s="17">
        <v>50</v>
      </c>
      <c r="AJ39" s="17">
        <v>55</v>
      </c>
      <c r="AK39" s="17">
        <v>60</v>
      </c>
      <c r="AL39" s="17">
        <v>63</v>
      </c>
      <c r="AM39" s="51">
        <v>90.166666666666671</v>
      </c>
      <c r="AN39" s="51">
        <v>80.333333333333329</v>
      </c>
      <c r="AO39" s="51">
        <v>61.916666666666664</v>
      </c>
      <c r="AP39" s="51">
        <v>92.333333333333329</v>
      </c>
      <c r="AQ39" s="51">
        <v>209</v>
      </c>
      <c r="AR39" s="19">
        <v>203.91666666666666</v>
      </c>
      <c r="AS39" s="48">
        <f>SUM(AR39/AR44)</f>
        <v>2.9774289712234597E-2</v>
      </c>
    </row>
    <row r="40" spans="1:49" x14ac:dyDescent="0.2">
      <c r="A40" s="17" t="s">
        <v>41</v>
      </c>
      <c r="B40" s="17">
        <v>169</v>
      </c>
      <c r="C40" s="17">
        <v>161</v>
      </c>
      <c r="D40" s="17">
        <v>158</v>
      </c>
      <c r="E40" s="17">
        <v>171</v>
      </c>
      <c r="F40" s="17">
        <v>165</v>
      </c>
      <c r="G40" s="17">
        <v>161</v>
      </c>
      <c r="H40" s="17">
        <v>174</v>
      </c>
      <c r="I40" s="17">
        <v>150</v>
      </c>
      <c r="J40" s="17">
        <v>136</v>
      </c>
      <c r="K40" s="17">
        <v>144</v>
      </c>
      <c r="L40" s="17">
        <v>151</v>
      </c>
      <c r="M40" s="17">
        <v>155</v>
      </c>
      <c r="N40" s="17">
        <v>176</v>
      </c>
      <c r="O40" s="17">
        <v>172</v>
      </c>
      <c r="P40" s="17">
        <v>174</v>
      </c>
      <c r="Q40" s="17">
        <v>160</v>
      </c>
      <c r="R40" s="17">
        <v>149</v>
      </c>
      <c r="S40" s="17">
        <v>151</v>
      </c>
      <c r="T40" s="17">
        <v>149</v>
      </c>
      <c r="U40" s="17">
        <v>148</v>
      </c>
      <c r="V40" s="17">
        <v>133</v>
      </c>
      <c r="W40" s="17">
        <v>135</v>
      </c>
      <c r="X40" s="17">
        <v>140</v>
      </c>
      <c r="Y40" s="17">
        <v>142</v>
      </c>
      <c r="Z40" s="17">
        <v>143</v>
      </c>
      <c r="AA40" s="17">
        <v>149</v>
      </c>
      <c r="AB40" s="17">
        <v>147</v>
      </c>
      <c r="AC40" s="17">
        <v>153</v>
      </c>
      <c r="AD40" s="17">
        <v>152</v>
      </c>
      <c r="AE40" s="17">
        <v>161</v>
      </c>
      <c r="AF40" s="17">
        <v>170</v>
      </c>
      <c r="AG40" s="17">
        <v>167</v>
      </c>
      <c r="AH40" s="17">
        <v>153</v>
      </c>
      <c r="AI40" s="17">
        <v>164</v>
      </c>
      <c r="AJ40" s="17">
        <v>166</v>
      </c>
      <c r="AK40" s="17">
        <v>177</v>
      </c>
      <c r="AL40" s="17">
        <v>184</v>
      </c>
      <c r="AM40" s="51">
        <v>157.91666666666666</v>
      </c>
      <c r="AN40" s="51">
        <v>152.41666666666666</v>
      </c>
      <c r="AO40" s="51">
        <v>158.5</v>
      </c>
      <c r="AP40" s="51">
        <v>216.41666666666666</v>
      </c>
      <c r="AQ40" s="51">
        <v>389.08333333333331</v>
      </c>
      <c r="AR40" s="19">
        <v>384.25</v>
      </c>
      <c r="AS40" s="48">
        <f>SUM(AR40/AR44)</f>
        <v>5.610512867311554E-2</v>
      </c>
    </row>
    <row r="41" spans="1:49" x14ac:dyDescent="0.2">
      <c r="A41" s="17" t="s">
        <v>42</v>
      </c>
      <c r="B41" s="17">
        <v>445</v>
      </c>
      <c r="C41" s="17">
        <v>436</v>
      </c>
      <c r="D41" s="17">
        <v>427</v>
      </c>
      <c r="E41" s="17">
        <v>472</v>
      </c>
      <c r="F41" s="17">
        <v>465</v>
      </c>
      <c r="G41" s="17">
        <v>487</v>
      </c>
      <c r="H41" s="17">
        <v>497</v>
      </c>
      <c r="I41" s="17">
        <v>444</v>
      </c>
      <c r="J41" s="17">
        <v>413</v>
      </c>
      <c r="K41" s="17">
        <v>395</v>
      </c>
      <c r="L41" s="17">
        <v>379</v>
      </c>
      <c r="M41" s="17">
        <v>365</v>
      </c>
      <c r="N41" s="17">
        <v>395</v>
      </c>
      <c r="O41" s="17">
        <v>387</v>
      </c>
      <c r="P41" s="17">
        <v>382</v>
      </c>
      <c r="Q41" s="17">
        <v>380</v>
      </c>
      <c r="R41" s="17">
        <v>438</v>
      </c>
      <c r="S41" s="17">
        <v>501</v>
      </c>
      <c r="T41" s="17">
        <v>543</v>
      </c>
      <c r="U41" s="17">
        <v>487</v>
      </c>
      <c r="V41" s="17">
        <v>442</v>
      </c>
      <c r="W41" s="17">
        <v>440</v>
      </c>
      <c r="X41" s="17">
        <v>440</v>
      </c>
      <c r="Y41" s="17">
        <v>422</v>
      </c>
      <c r="Z41" s="17">
        <v>453</v>
      </c>
      <c r="AA41" s="17">
        <v>445</v>
      </c>
      <c r="AB41" s="17">
        <v>452</v>
      </c>
      <c r="AC41" s="17">
        <v>457</v>
      </c>
      <c r="AD41" s="17">
        <v>485</v>
      </c>
      <c r="AE41" s="17">
        <v>537</v>
      </c>
      <c r="AF41" s="17">
        <v>580</v>
      </c>
      <c r="AG41" s="17">
        <v>534</v>
      </c>
      <c r="AH41" s="17">
        <v>489</v>
      </c>
      <c r="AI41" s="17">
        <v>486</v>
      </c>
      <c r="AJ41" s="17">
        <v>499</v>
      </c>
      <c r="AK41" s="17">
        <v>491</v>
      </c>
      <c r="AL41" s="17">
        <v>531</v>
      </c>
      <c r="AM41" s="51">
        <v>435.41666666666669</v>
      </c>
      <c r="AN41" s="51">
        <v>438.08333333333331</v>
      </c>
      <c r="AO41" s="51">
        <v>492.33333333333331</v>
      </c>
      <c r="AP41" s="51">
        <v>616.83333333333337</v>
      </c>
      <c r="AQ41" s="51">
        <v>1091.5</v>
      </c>
      <c r="AR41" s="19">
        <v>1072.1666666666667</v>
      </c>
      <c r="AS41" s="48">
        <f>SUM(AR41/AR44)</f>
        <v>0.1565492486463467</v>
      </c>
    </row>
    <row r="42" spans="1:49" x14ac:dyDescent="0.2">
      <c r="A42" s="17" t="s">
        <v>43</v>
      </c>
      <c r="B42" s="17">
        <v>192</v>
      </c>
      <c r="C42" s="17">
        <v>173</v>
      </c>
      <c r="D42" s="17">
        <v>166</v>
      </c>
      <c r="E42" s="17">
        <v>182</v>
      </c>
      <c r="F42" s="17">
        <v>182</v>
      </c>
      <c r="G42" s="17">
        <v>175</v>
      </c>
      <c r="H42" s="17">
        <v>176</v>
      </c>
      <c r="I42" s="17">
        <v>157</v>
      </c>
      <c r="J42" s="17">
        <v>134</v>
      </c>
      <c r="K42" s="17">
        <v>139</v>
      </c>
      <c r="L42" s="17">
        <v>139</v>
      </c>
      <c r="M42" s="17">
        <v>135</v>
      </c>
      <c r="N42" s="17">
        <v>139</v>
      </c>
      <c r="O42" s="17">
        <v>137</v>
      </c>
      <c r="P42" s="17">
        <v>137</v>
      </c>
      <c r="Q42" s="17">
        <v>120</v>
      </c>
      <c r="R42" s="17">
        <v>113</v>
      </c>
      <c r="S42" s="17">
        <v>128</v>
      </c>
      <c r="T42" s="17">
        <v>124</v>
      </c>
      <c r="U42" s="17">
        <v>125</v>
      </c>
      <c r="V42" s="17">
        <v>111</v>
      </c>
      <c r="W42" s="17">
        <v>117</v>
      </c>
      <c r="X42" s="17">
        <v>122</v>
      </c>
      <c r="Y42" s="17">
        <v>121</v>
      </c>
      <c r="Z42" s="17">
        <v>136</v>
      </c>
      <c r="AA42" s="17">
        <v>134</v>
      </c>
      <c r="AB42" s="17">
        <v>123</v>
      </c>
      <c r="AC42" s="17">
        <v>118</v>
      </c>
      <c r="AD42" s="17">
        <v>124</v>
      </c>
      <c r="AE42" s="17">
        <v>123</v>
      </c>
      <c r="AF42" s="17">
        <v>123</v>
      </c>
      <c r="AG42" s="17">
        <v>121</v>
      </c>
      <c r="AH42" s="17">
        <v>101</v>
      </c>
      <c r="AI42" s="17">
        <v>119</v>
      </c>
      <c r="AJ42" s="17">
        <v>122</v>
      </c>
      <c r="AK42" s="17">
        <v>135</v>
      </c>
      <c r="AL42" s="17">
        <v>135</v>
      </c>
      <c r="AM42" s="51">
        <v>162.5</v>
      </c>
      <c r="AN42" s="51">
        <v>124.5</v>
      </c>
      <c r="AO42" s="51">
        <v>123.25</v>
      </c>
      <c r="AP42" s="51">
        <v>183.25</v>
      </c>
      <c r="AQ42" s="51">
        <v>547.33333333333337</v>
      </c>
      <c r="AR42" s="51">
        <v>521.08333333333337</v>
      </c>
      <c r="AS42" s="48">
        <f>SUM(AR42/AR44)</f>
        <v>7.6084443633266427E-2</v>
      </c>
    </row>
    <row r="43" spans="1:49" x14ac:dyDescent="0.2">
      <c r="A43" s="17" t="s">
        <v>44</v>
      </c>
      <c r="B43" s="17">
        <v>274</v>
      </c>
      <c r="C43" s="17">
        <v>255</v>
      </c>
      <c r="D43" s="17">
        <v>235</v>
      </c>
      <c r="E43" s="17">
        <v>61</v>
      </c>
      <c r="F43" s="17">
        <v>76</v>
      </c>
      <c r="G43" s="17">
        <v>78</v>
      </c>
      <c r="H43" s="17">
        <v>75</v>
      </c>
      <c r="I43" s="17">
        <v>67</v>
      </c>
      <c r="J43" s="17">
        <v>64</v>
      </c>
      <c r="K43" s="17">
        <v>70</v>
      </c>
      <c r="L43" s="17">
        <v>71</v>
      </c>
      <c r="M43" s="17">
        <v>93</v>
      </c>
      <c r="N43" s="17">
        <v>125</v>
      </c>
      <c r="O43" s="17">
        <v>78</v>
      </c>
      <c r="P43" s="17">
        <v>55</v>
      </c>
      <c r="Q43" s="17">
        <v>44</v>
      </c>
      <c r="R43" s="17">
        <v>28</v>
      </c>
      <c r="S43" s="17">
        <v>27</v>
      </c>
      <c r="T43" s="17">
        <v>21</v>
      </c>
      <c r="U43" s="17">
        <v>22</v>
      </c>
      <c r="V43" s="17">
        <v>16</v>
      </c>
      <c r="W43" s="17">
        <v>23</v>
      </c>
      <c r="X43" s="17">
        <v>17</v>
      </c>
      <c r="Y43" s="17">
        <v>13</v>
      </c>
      <c r="Z43" s="17">
        <v>32</v>
      </c>
      <c r="AA43" s="17">
        <v>24</v>
      </c>
      <c r="AB43" s="17">
        <v>17</v>
      </c>
      <c r="AC43" s="17">
        <v>22</v>
      </c>
      <c r="AD43" s="17">
        <v>35</v>
      </c>
      <c r="AE43" s="17">
        <v>28</v>
      </c>
      <c r="AF43" s="17">
        <v>25</v>
      </c>
      <c r="AG43" s="17">
        <v>28</v>
      </c>
      <c r="AH43" s="17">
        <v>35</v>
      </c>
      <c r="AI43" s="17">
        <v>36</v>
      </c>
      <c r="AJ43" s="17">
        <v>50</v>
      </c>
      <c r="AK43" s="17">
        <v>50</v>
      </c>
      <c r="AL43" s="17">
        <v>78</v>
      </c>
      <c r="AM43" s="51">
        <v>118.25</v>
      </c>
      <c r="AN43" s="51">
        <v>39.083333333333336</v>
      </c>
      <c r="AO43" s="51">
        <v>31.833333333333332</v>
      </c>
      <c r="AP43" s="51">
        <v>87.666666666666671</v>
      </c>
      <c r="AQ43" s="51">
        <v>431.41666666666669</v>
      </c>
      <c r="AR43" s="51">
        <v>194.75</v>
      </c>
      <c r="AS43" s="48">
        <f>SUM(AR43/AR44)</f>
        <v>2.843584595729148E-2</v>
      </c>
    </row>
    <row r="44" spans="1:49" ht="13.5" thickBot="1" x14ac:dyDescent="0.25">
      <c r="A44" s="38" t="s">
        <v>0</v>
      </c>
      <c r="B44" s="39">
        <f>SUM(B26:B43)</f>
        <v>2776</v>
      </c>
      <c r="C44" s="39">
        <f t="shared" ref="C44:AS44" si="2">SUM(C26:C43)</f>
        <v>2678</v>
      </c>
      <c r="D44" s="39">
        <f t="shared" si="2"/>
        <v>2584</v>
      </c>
      <c r="E44" s="39">
        <f t="shared" si="2"/>
        <v>2534</v>
      </c>
      <c r="F44" s="39">
        <f t="shared" si="2"/>
        <v>2445</v>
      </c>
      <c r="G44" s="39">
        <f t="shared" si="2"/>
        <v>2378</v>
      </c>
      <c r="H44" s="39">
        <f t="shared" si="2"/>
        <v>2338</v>
      </c>
      <c r="I44" s="39">
        <f t="shared" si="2"/>
        <v>2188</v>
      </c>
      <c r="J44" s="39">
        <f t="shared" si="2"/>
        <v>2051</v>
      </c>
      <c r="K44" s="39">
        <f t="shared" si="2"/>
        <v>2056</v>
      </c>
      <c r="L44" s="39">
        <f t="shared" si="2"/>
        <v>2137</v>
      </c>
      <c r="M44" s="39">
        <f t="shared" si="2"/>
        <v>2580</v>
      </c>
      <c r="N44" s="39">
        <f t="shared" si="2"/>
        <v>2956</v>
      </c>
      <c r="O44" s="39">
        <f t="shared" si="2"/>
        <v>2323</v>
      </c>
      <c r="P44" s="39">
        <f t="shared" si="2"/>
        <v>2274</v>
      </c>
      <c r="Q44" s="39">
        <f t="shared" si="2"/>
        <v>2107</v>
      </c>
      <c r="R44" s="39">
        <f t="shared" si="2"/>
        <v>2072</v>
      </c>
      <c r="S44" s="39">
        <f t="shared" si="2"/>
        <v>2082</v>
      </c>
      <c r="T44" s="39">
        <f t="shared" si="2"/>
        <v>2150</v>
      </c>
      <c r="U44" s="39">
        <f t="shared" si="2"/>
        <v>2062</v>
      </c>
      <c r="V44" s="39">
        <f t="shared" si="2"/>
        <v>1915</v>
      </c>
      <c r="W44" s="39">
        <f t="shared" si="2"/>
        <v>1994</v>
      </c>
      <c r="X44" s="39">
        <f t="shared" si="2"/>
        <v>2061</v>
      </c>
      <c r="Y44" s="39">
        <f t="shared" si="2"/>
        <v>2076</v>
      </c>
      <c r="Z44" s="39">
        <f t="shared" si="2"/>
        <v>2218</v>
      </c>
      <c r="AA44" s="39">
        <f t="shared" si="2"/>
        <v>2190</v>
      </c>
      <c r="AB44" s="39">
        <f t="shared" si="2"/>
        <v>2178</v>
      </c>
      <c r="AC44" s="39">
        <f t="shared" si="2"/>
        <v>2155</v>
      </c>
      <c r="AD44" s="39">
        <f t="shared" si="2"/>
        <v>2197</v>
      </c>
      <c r="AE44" s="39">
        <f t="shared" si="2"/>
        <v>2212</v>
      </c>
      <c r="AF44" s="39">
        <f t="shared" si="2"/>
        <v>2299</v>
      </c>
      <c r="AG44" s="39">
        <f t="shared" si="2"/>
        <v>2231</v>
      </c>
      <c r="AH44" s="39">
        <f t="shared" si="2"/>
        <v>2101</v>
      </c>
      <c r="AI44" s="39">
        <f t="shared" si="2"/>
        <v>2226</v>
      </c>
      <c r="AJ44" s="39">
        <f t="shared" si="2"/>
        <v>2391</v>
      </c>
      <c r="AK44" s="39">
        <f t="shared" si="2"/>
        <v>2505</v>
      </c>
      <c r="AL44" s="39">
        <f t="shared" si="2"/>
        <v>2751</v>
      </c>
      <c r="AM44" s="39">
        <f t="shared" si="2"/>
        <v>2395.4166666666665</v>
      </c>
      <c r="AN44" s="39">
        <f t="shared" si="2"/>
        <v>2172.666666666667</v>
      </c>
      <c r="AO44" s="39">
        <f t="shared" si="2"/>
        <v>2241.916666666667</v>
      </c>
      <c r="AP44" s="39">
        <f t="shared" si="2"/>
        <v>3330.1666666666665</v>
      </c>
      <c r="AQ44" s="39">
        <f t="shared" ref="AQ44" si="3">SUM(AQ26:AQ43)</f>
        <v>7421.5833333333339</v>
      </c>
      <c r="AR44" s="39">
        <f t="shared" si="2"/>
        <v>6848.7499999999991</v>
      </c>
      <c r="AS44" s="52">
        <f t="shared" si="2"/>
        <v>1.0000000000000002</v>
      </c>
      <c r="AT44" s="2"/>
    </row>
    <row r="45" spans="1:49" ht="13.5" thickTop="1" x14ac:dyDescent="0.2">
      <c r="AT45" s="2"/>
    </row>
    <row r="46" spans="1:49" x14ac:dyDescent="0.2">
      <c r="AT46" s="6"/>
      <c r="AU46" s="6"/>
      <c r="AV46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66"/>
  <sheetViews>
    <sheetView workbookViewId="0">
      <pane xSplit="1" ySplit="2" topLeftCell="AK3" activePane="bottomRight" state="frozen"/>
      <selection activeCell="BW5" sqref="BW5"/>
      <selection pane="topRight" activeCell="BW5" sqref="BW5"/>
      <selection pane="bottomLeft" activeCell="BW5" sqref="BW5"/>
      <selection pane="bottomRight" activeCell="AP4" sqref="AP4"/>
    </sheetView>
  </sheetViews>
  <sheetFormatPr defaultRowHeight="12.75" x14ac:dyDescent="0.2"/>
  <cols>
    <col min="1" max="1" width="34.5" style="3" customWidth="1"/>
    <col min="2" max="43" width="8.33203125" style="3" customWidth="1"/>
    <col min="44" max="16384" width="9.33203125" style="3"/>
  </cols>
  <sheetData>
    <row r="1" spans="1:43" ht="45" x14ac:dyDescent="0.25">
      <c r="A1" s="1" t="s">
        <v>48</v>
      </c>
    </row>
    <row r="2" spans="1:43" s="14" customFormat="1" ht="28.5" customHeight="1" x14ac:dyDescent="0.2">
      <c r="A2" s="14" t="s">
        <v>19</v>
      </c>
      <c r="B2" s="15">
        <v>42370</v>
      </c>
      <c r="C2" s="15">
        <v>42401</v>
      </c>
      <c r="D2" s="15">
        <v>42430</v>
      </c>
      <c r="E2" s="15">
        <v>42461</v>
      </c>
      <c r="F2" s="15">
        <v>42491</v>
      </c>
      <c r="G2" s="15">
        <v>42522</v>
      </c>
      <c r="H2" s="15">
        <v>42552</v>
      </c>
      <c r="I2" s="15">
        <v>42583</v>
      </c>
      <c r="J2" s="15">
        <v>42614</v>
      </c>
      <c r="K2" s="15">
        <v>42644</v>
      </c>
      <c r="L2" s="15">
        <v>42675</v>
      </c>
      <c r="M2" s="15">
        <v>42705</v>
      </c>
      <c r="N2" s="15">
        <v>42736</v>
      </c>
      <c r="O2" s="15">
        <v>42767</v>
      </c>
      <c r="P2" s="15">
        <v>42795</v>
      </c>
      <c r="Q2" s="15">
        <v>42826</v>
      </c>
      <c r="R2" s="15">
        <v>42856</v>
      </c>
      <c r="S2" s="15">
        <v>42887</v>
      </c>
      <c r="T2" s="15">
        <v>42917</v>
      </c>
      <c r="U2" s="15">
        <v>42948</v>
      </c>
      <c r="V2" s="15">
        <v>42979</v>
      </c>
      <c r="W2" s="15">
        <v>43009</v>
      </c>
      <c r="X2" s="15">
        <v>43040</v>
      </c>
      <c r="Y2" s="15">
        <v>43070</v>
      </c>
      <c r="Z2" s="15">
        <v>43101</v>
      </c>
      <c r="AA2" s="15">
        <v>43132</v>
      </c>
      <c r="AB2" s="15">
        <v>43160</v>
      </c>
      <c r="AC2" s="15">
        <v>43191</v>
      </c>
      <c r="AD2" s="15">
        <v>43221</v>
      </c>
      <c r="AE2" s="15">
        <v>43252</v>
      </c>
      <c r="AF2" s="15">
        <v>43282</v>
      </c>
      <c r="AG2" s="15">
        <v>43313</v>
      </c>
      <c r="AH2" s="15">
        <v>43344</v>
      </c>
      <c r="AI2" s="15">
        <v>43374</v>
      </c>
      <c r="AJ2" s="15">
        <v>43405</v>
      </c>
      <c r="AK2" s="50">
        <v>2016</v>
      </c>
      <c r="AL2" s="50">
        <v>2017</v>
      </c>
      <c r="AM2" s="50">
        <v>2018</v>
      </c>
      <c r="AN2" s="50">
        <v>2019</v>
      </c>
      <c r="AO2" s="50">
        <v>2020</v>
      </c>
      <c r="AP2" s="50">
        <v>2021</v>
      </c>
      <c r="AQ2" s="50" t="s">
        <v>15</v>
      </c>
    </row>
    <row r="3" spans="1:43" x14ac:dyDescent="0.2">
      <c r="A3" s="16" t="s">
        <v>21</v>
      </c>
    </row>
    <row r="4" spans="1:43" x14ac:dyDescent="0.2">
      <c r="A4" s="17" t="s">
        <v>27</v>
      </c>
      <c r="B4" s="8">
        <v>14</v>
      </c>
      <c r="C4" s="8">
        <v>16</v>
      </c>
      <c r="D4" s="8">
        <v>18</v>
      </c>
      <c r="E4" s="8">
        <v>18</v>
      </c>
      <c r="F4" s="8">
        <v>19</v>
      </c>
      <c r="G4" s="8">
        <v>19</v>
      </c>
      <c r="H4" s="8">
        <v>14</v>
      </c>
      <c r="I4" s="8">
        <v>15</v>
      </c>
      <c r="J4" s="8">
        <v>19</v>
      </c>
      <c r="K4" s="8">
        <v>13</v>
      </c>
      <c r="L4" s="8">
        <v>17</v>
      </c>
      <c r="M4" s="8">
        <v>20</v>
      </c>
      <c r="N4" s="8">
        <v>19</v>
      </c>
      <c r="O4" s="8">
        <v>15</v>
      </c>
      <c r="P4" s="8">
        <v>11</v>
      </c>
      <c r="Q4" s="8">
        <v>11</v>
      </c>
      <c r="R4" s="8">
        <v>11</v>
      </c>
      <c r="S4" s="8">
        <v>10</v>
      </c>
      <c r="T4" s="8">
        <v>11</v>
      </c>
      <c r="U4" s="8">
        <v>9</v>
      </c>
      <c r="V4" s="8">
        <v>10</v>
      </c>
      <c r="W4" s="8">
        <v>12</v>
      </c>
      <c r="X4" s="8">
        <v>13</v>
      </c>
      <c r="Y4" s="8">
        <v>12</v>
      </c>
      <c r="Z4" s="8">
        <v>13</v>
      </c>
      <c r="AA4" s="8">
        <v>10</v>
      </c>
      <c r="AB4" s="8">
        <v>12</v>
      </c>
      <c r="AC4" s="8">
        <v>12</v>
      </c>
      <c r="AD4" s="8">
        <v>15</v>
      </c>
      <c r="AE4" s="8">
        <v>14</v>
      </c>
      <c r="AF4" s="8">
        <v>14</v>
      </c>
      <c r="AG4" s="8">
        <v>13</v>
      </c>
      <c r="AH4" s="8">
        <v>13</v>
      </c>
      <c r="AI4" s="8">
        <v>10</v>
      </c>
      <c r="AJ4" s="8">
        <v>10</v>
      </c>
      <c r="AK4" s="8">
        <v>9</v>
      </c>
      <c r="AL4" s="8">
        <v>10</v>
      </c>
      <c r="AM4" s="8">
        <v>9</v>
      </c>
      <c r="AN4" s="8">
        <v>8</v>
      </c>
      <c r="AO4" s="8">
        <v>33.166666666666664</v>
      </c>
      <c r="AP4" s="8">
        <v>34.166666666666664</v>
      </c>
      <c r="AQ4" s="48">
        <f>SUM(AP4/AP22)</f>
        <v>8.1070927174579331E-3</v>
      </c>
    </row>
    <row r="5" spans="1:43" x14ac:dyDescent="0.2">
      <c r="A5" s="17" t="s">
        <v>28</v>
      </c>
      <c r="B5" s="8">
        <v>136</v>
      </c>
      <c r="C5" s="8">
        <v>124</v>
      </c>
      <c r="D5" s="8">
        <v>119</v>
      </c>
      <c r="E5" s="8">
        <v>105</v>
      </c>
      <c r="F5" s="8">
        <v>98</v>
      </c>
      <c r="G5" s="8">
        <v>96</v>
      </c>
      <c r="H5" s="8">
        <v>85</v>
      </c>
      <c r="I5" s="8">
        <v>78</v>
      </c>
      <c r="J5" s="8">
        <v>78</v>
      </c>
      <c r="K5" s="8">
        <v>92</v>
      </c>
      <c r="L5" s="8">
        <v>87</v>
      </c>
      <c r="M5" s="8">
        <v>246</v>
      </c>
      <c r="N5" s="8">
        <v>384</v>
      </c>
      <c r="O5" s="8">
        <v>157</v>
      </c>
      <c r="P5" s="8">
        <v>142</v>
      </c>
      <c r="Q5" s="8">
        <v>121</v>
      </c>
      <c r="R5" s="8">
        <v>107</v>
      </c>
      <c r="S5" s="8">
        <v>105</v>
      </c>
      <c r="T5" s="8">
        <v>85</v>
      </c>
      <c r="U5" s="8">
        <v>83</v>
      </c>
      <c r="V5" s="8">
        <v>68</v>
      </c>
      <c r="W5" s="8">
        <v>70</v>
      </c>
      <c r="X5" s="8">
        <v>86</v>
      </c>
      <c r="Y5" s="8">
        <v>86</v>
      </c>
      <c r="Z5" s="8">
        <v>105</v>
      </c>
      <c r="AA5" s="8">
        <v>94</v>
      </c>
      <c r="AB5" s="8">
        <v>98</v>
      </c>
      <c r="AC5" s="8">
        <v>95</v>
      </c>
      <c r="AD5" s="8">
        <v>91</v>
      </c>
      <c r="AE5" s="8">
        <v>92</v>
      </c>
      <c r="AF5" s="8">
        <v>85</v>
      </c>
      <c r="AG5" s="8">
        <v>81</v>
      </c>
      <c r="AH5" s="8">
        <v>72</v>
      </c>
      <c r="AI5" s="8">
        <v>68</v>
      </c>
      <c r="AJ5" s="8">
        <v>90</v>
      </c>
      <c r="AK5" s="8">
        <v>101</v>
      </c>
      <c r="AL5" s="8">
        <v>110</v>
      </c>
      <c r="AM5" s="8">
        <v>103</v>
      </c>
      <c r="AN5" s="8">
        <v>117</v>
      </c>
      <c r="AO5" s="8">
        <v>188.08333333333334</v>
      </c>
      <c r="AP5" s="8">
        <v>160.08333333333334</v>
      </c>
      <c r="AQ5" s="48">
        <f>SUM(AP5/AP22)</f>
        <v>3.7984695390821194E-2</v>
      </c>
    </row>
    <row r="6" spans="1:43" x14ac:dyDescent="0.2">
      <c r="A6" s="17" t="s">
        <v>29</v>
      </c>
      <c r="B6" s="8">
        <v>134</v>
      </c>
      <c r="C6" s="8">
        <v>138</v>
      </c>
      <c r="D6" s="8">
        <v>141</v>
      </c>
      <c r="E6" s="8">
        <v>125</v>
      </c>
      <c r="F6" s="8">
        <v>113</v>
      </c>
      <c r="G6" s="8">
        <v>100</v>
      </c>
      <c r="H6" s="8">
        <v>97</v>
      </c>
      <c r="I6" s="8">
        <v>93</v>
      </c>
      <c r="J6" s="8">
        <v>89</v>
      </c>
      <c r="K6" s="8">
        <v>95</v>
      </c>
      <c r="L6" s="8">
        <v>96</v>
      </c>
      <c r="M6" s="8">
        <v>109</v>
      </c>
      <c r="N6" s="8">
        <v>122</v>
      </c>
      <c r="O6" s="8">
        <v>123</v>
      </c>
      <c r="P6" s="8">
        <v>116</v>
      </c>
      <c r="Q6" s="8">
        <v>105</v>
      </c>
      <c r="R6" s="8">
        <v>89</v>
      </c>
      <c r="S6" s="8">
        <v>80</v>
      </c>
      <c r="T6" s="8">
        <v>96</v>
      </c>
      <c r="U6" s="8">
        <v>94</v>
      </c>
      <c r="V6" s="8">
        <v>86</v>
      </c>
      <c r="W6" s="8">
        <v>82</v>
      </c>
      <c r="X6" s="8">
        <v>94</v>
      </c>
      <c r="Y6" s="8">
        <v>93</v>
      </c>
      <c r="Z6" s="8">
        <v>118</v>
      </c>
      <c r="AA6" s="8">
        <v>116</v>
      </c>
      <c r="AB6" s="8">
        <v>120</v>
      </c>
      <c r="AC6" s="8">
        <v>123</v>
      </c>
      <c r="AD6" s="8">
        <v>118</v>
      </c>
      <c r="AE6" s="8">
        <v>113</v>
      </c>
      <c r="AF6" s="8">
        <v>111</v>
      </c>
      <c r="AG6" s="8">
        <v>109</v>
      </c>
      <c r="AH6" s="8">
        <v>93</v>
      </c>
      <c r="AI6" s="8">
        <v>105</v>
      </c>
      <c r="AJ6" s="8">
        <v>119</v>
      </c>
      <c r="AK6" s="8">
        <v>126</v>
      </c>
      <c r="AL6" s="8">
        <v>153</v>
      </c>
      <c r="AM6" s="8">
        <v>170</v>
      </c>
      <c r="AN6" s="8">
        <v>173</v>
      </c>
      <c r="AO6" s="8">
        <v>305.33333333333331</v>
      </c>
      <c r="AP6" s="8">
        <v>291.33333333333331</v>
      </c>
      <c r="AQ6" s="48">
        <f>SUM(AP6/AP22)</f>
        <v>6.9127795463982761E-2</v>
      </c>
    </row>
    <row r="7" spans="1:43" x14ac:dyDescent="0.2">
      <c r="A7" s="17" t="s">
        <v>30</v>
      </c>
      <c r="B7" s="8">
        <v>15</v>
      </c>
      <c r="C7" s="8">
        <v>12</v>
      </c>
      <c r="D7" s="8">
        <v>11</v>
      </c>
      <c r="E7" s="8">
        <v>11</v>
      </c>
      <c r="F7" s="8">
        <v>11</v>
      </c>
      <c r="G7" s="8">
        <v>11</v>
      </c>
      <c r="H7" s="8">
        <v>8</v>
      </c>
      <c r="I7" s="8">
        <v>8</v>
      </c>
      <c r="J7" s="8">
        <v>6</v>
      </c>
      <c r="K7" s="8">
        <v>4</v>
      </c>
      <c r="L7" s="8">
        <v>5</v>
      </c>
      <c r="M7" s="8">
        <v>2</v>
      </c>
      <c r="N7" s="8">
        <v>9</v>
      </c>
      <c r="O7" s="8">
        <v>5</v>
      </c>
      <c r="P7" s="8">
        <v>7</v>
      </c>
      <c r="Q7" s="8">
        <v>5</v>
      </c>
      <c r="R7" s="8">
        <v>6</v>
      </c>
      <c r="S7" s="8">
        <v>5</v>
      </c>
      <c r="T7" s="8">
        <v>5</v>
      </c>
      <c r="U7" s="8">
        <v>6</v>
      </c>
      <c r="V7" s="8">
        <v>6</v>
      </c>
      <c r="W7" s="8">
        <v>4</v>
      </c>
      <c r="X7" s="8">
        <v>9</v>
      </c>
      <c r="Y7" s="8">
        <v>5</v>
      </c>
      <c r="Z7" s="8">
        <v>9</v>
      </c>
      <c r="AA7" s="8">
        <v>11</v>
      </c>
      <c r="AB7" s="8">
        <v>7</v>
      </c>
      <c r="AC7" s="8">
        <v>7</v>
      </c>
      <c r="AD7" s="8">
        <v>7</v>
      </c>
      <c r="AE7" s="8">
        <v>4</v>
      </c>
      <c r="AF7" s="8">
        <v>5</v>
      </c>
      <c r="AG7" s="8">
        <v>9</v>
      </c>
      <c r="AH7" s="8">
        <v>8</v>
      </c>
      <c r="AI7" s="8">
        <v>9</v>
      </c>
      <c r="AJ7" s="8">
        <v>12</v>
      </c>
      <c r="AK7" s="8">
        <v>12</v>
      </c>
      <c r="AL7" s="8">
        <v>14</v>
      </c>
      <c r="AM7" s="8">
        <v>19</v>
      </c>
      <c r="AN7" s="8">
        <v>18</v>
      </c>
      <c r="AO7" s="8">
        <v>24.916666666666668</v>
      </c>
      <c r="AP7" s="8">
        <v>21.25</v>
      </c>
      <c r="AQ7" s="48">
        <f>SUM(AP7/AP22)</f>
        <v>5.0422162023213979E-3</v>
      </c>
    </row>
    <row r="8" spans="1:43" x14ac:dyDescent="0.2">
      <c r="A8" s="17" t="s">
        <v>31</v>
      </c>
      <c r="B8" s="8">
        <v>91</v>
      </c>
      <c r="C8" s="8">
        <v>87</v>
      </c>
      <c r="D8" s="8">
        <v>80</v>
      </c>
      <c r="E8" s="8">
        <v>78</v>
      </c>
      <c r="F8" s="8">
        <v>69</v>
      </c>
      <c r="G8" s="8">
        <v>64</v>
      </c>
      <c r="H8" s="8">
        <v>55</v>
      </c>
      <c r="I8" s="8">
        <v>51</v>
      </c>
      <c r="J8" s="8">
        <v>48</v>
      </c>
      <c r="K8" s="8">
        <v>43</v>
      </c>
      <c r="L8" s="8">
        <v>54</v>
      </c>
      <c r="M8" s="8">
        <v>70</v>
      </c>
      <c r="N8" s="8">
        <v>84</v>
      </c>
      <c r="O8" s="8">
        <v>86</v>
      </c>
      <c r="P8" s="8">
        <v>72</v>
      </c>
      <c r="Q8" s="8">
        <v>58</v>
      </c>
      <c r="R8" s="8">
        <v>49</v>
      </c>
      <c r="S8" s="8">
        <v>36</v>
      </c>
      <c r="T8" s="8">
        <v>44</v>
      </c>
      <c r="U8" s="8">
        <v>51</v>
      </c>
      <c r="V8" s="8">
        <v>52</v>
      </c>
      <c r="W8" s="8">
        <v>62</v>
      </c>
      <c r="X8" s="8">
        <v>80</v>
      </c>
      <c r="Y8" s="8">
        <v>87</v>
      </c>
      <c r="Z8" s="8">
        <v>100</v>
      </c>
      <c r="AA8" s="8">
        <v>90</v>
      </c>
      <c r="AB8" s="8">
        <v>87</v>
      </c>
      <c r="AC8" s="8">
        <v>78</v>
      </c>
      <c r="AD8" s="8">
        <v>66</v>
      </c>
      <c r="AE8" s="8">
        <v>62</v>
      </c>
      <c r="AF8" s="8">
        <v>68</v>
      </c>
      <c r="AG8" s="8">
        <v>71</v>
      </c>
      <c r="AH8" s="8">
        <v>71</v>
      </c>
      <c r="AI8" s="8">
        <v>80</v>
      </c>
      <c r="AJ8" s="8">
        <v>94</v>
      </c>
      <c r="AK8" s="8">
        <v>98</v>
      </c>
      <c r="AL8" s="8">
        <v>114</v>
      </c>
      <c r="AM8" s="8">
        <v>125</v>
      </c>
      <c r="AN8" s="8">
        <v>134</v>
      </c>
      <c r="AO8" s="8">
        <v>274.33333333333331</v>
      </c>
      <c r="AP8" s="8">
        <v>239.91666666666666</v>
      </c>
      <c r="AQ8" s="48">
        <f>SUM(AP8/AP22)</f>
        <v>5.6927609594052166E-2</v>
      </c>
    </row>
    <row r="9" spans="1:43" x14ac:dyDescent="0.2">
      <c r="A9" s="17" t="s">
        <v>32</v>
      </c>
      <c r="B9" s="8">
        <v>371</v>
      </c>
      <c r="C9" s="8">
        <v>369</v>
      </c>
      <c r="D9" s="8">
        <v>355</v>
      </c>
      <c r="E9" s="8">
        <v>363</v>
      </c>
      <c r="F9" s="8">
        <v>316</v>
      </c>
      <c r="G9" s="8">
        <v>282</v>
      </c>
      <c r="H9" s="8">
        <v>246</v>
      </c>
      <c r="I9" s="8">
        <v>243</v>
      </c>
      <c r="J9" s="8">
        <v>200</v>
      </c>
      <c r="K9" s="8">
        <v>225</v>
      </c>
      <c r="L9" s="8">
        <v>237</v>
      </c>
      <c r="M9" s="8">
        <v>236</v>
      </c>
      <c r="N9" s="8">
        <v>318</v>
      </c>
      <c r="O9" s="8">
        <v>299</v>
      </c>
      <c r="P9" s="8">
        <v>321</v>
      </c>
      <c r="Q9" s="8">
        <v>281</v>
      </c>
      <c r="R9" s="8">
        <v>256</v>
      </c>
      <c r="S9" s="8">
        <v>252</v>
      </c>
      <c r="T9" s="8">
        <v>254</v>
      </c>
      <c r="U9" s="8">
        <v>243</v>
      </c>
      <c r="V9" s="8">
        <v>231</v>
      </c>
      <c r="W9" s="8">
        <v>233</v>
      </c>
      <c r="X9" s="8">
        <v>242</v>
      </c>
      <c r="Y9" s="8">
        <v>263</v>
      </c>
      <c r="Z9" s="8">
        <v>287</v>
      </c>
      <c r="AA9" s="8">
        <v>312</v>
      </c>
      <c r="AB9" s="8">
        <v>303</v>
      </c>
      <c r="AC9" s="8">
        <v>295</v>
      </c>
      <c r="AD9" s="8">
        <v>310</v>
      </c>
      <c r="AE9" s="8">
        <v>300</v>
      </c>
      <c r="AF9" s="8">
        <v>315</v>
      </c>
      <c r="AG9" s="8">
        <v>313</v>
      </c>
      <c r="AH9" s="8">
        <v>305</v>
      </c>
      <c r="AI9" s="8">
        <v>321</v>
      </c>
      <c r="AJ9" s="8">
        <v>329</v>
      </c>
      <c r="AK9" s="8">
        <v>330</v>
      </c>
      <c r="AL9" s="8">
        <v>391</v>
      </c>
      <c r="AM9" s="8">
        <v>427</v>
      </c>
      <c r="AN9" s="8">
        <v>469</v>
      </c>
      <c r="AO9" s="8">
        <v>868</v>
      </c>
      <c r="AP9" s="8">
        <v>795.25</v>
      </c>
      <c r="AQ9" s="48">
        <f>SUM(AP9/AP22)</f>
        <v>0.18869752634805137</v>
      </c>
    </row>
    <row r="10" spans="1:43" x14ac:dyDescent="0.2">
      <c r="A10" s="17" t="s">
        <v>33</v>
      </c>
      <c r="B10" s="8">
        <v>17</v>
      </c>
      <c r="C10" s="8">
        <v>14</v>
      </c>
      <c r="D10" s="8">
        <v>11</v>
      </c>
      <c r="E10" s="8">
        <v>4</v>
      </c>
      <c r="F10" s="8">
        <v>2</v>
      </c>
      <c r="G10" s="8">
        <v>1</v>
      </c>
      <c r="H10" s="8">
        <v>2</v>
      </c>
      <c r="I10" s="8">
        <v>2</v>
      </c>
      <c r="J10" s="8">
        <v>2</v>
      </c>
      <c r="K10" s="8">
        <v>13</v>
      </c>
      <c r="L10" s="8">
        <v>22</v>
      </c>
      <c r="M10" s="8">
        <v>18</v>
      </c>
      <c r="N10" s="8">
        <v>17</v>
      </c>
      <c r="O10" s="8">
        <v>9</v>
      </c>
      <c r="P10" s="8">
        <v>4</v>
      </c>
      <c r="Q10" s="8">
        <v>3</v>
      </c>
      <c r="R10" s="8">
        <v>1</v>
      </c>
      <c r="S10" s="8">
        <v>1</v>
      </c>
      <c r="T10" s="8">
        <v>1</v>
      </c>
      <c r="U10" s="8">
        <v>2</v>
      </c>
      <c r="V10" s="8">
        <v>4</v>
      </c>
      <c r="W10" s="8">
        <v>17</v>
      </c>
      <c r="X10" s="8">
        <v>12</v>
      </c>
      <c r="Y10" s="8">
        <v>12</v>
      </c>
      <c r="Z10" s="8">
        <v>15</v>
      </c>
      <c r="AA10" s="8">
        <v>14</v>
      </c>
      <c r="AB10" s="8">
        <v>7</v>
      </c>
      <c r="AC10" s="8">
        <v>3</v>
      </c>
      <c r="AD10" s="8">
        <v>2</v>
      </c>
      <c r="AE10" s="8">
        <v>2</v>
      </c>
      <c r="AF10" s="8">
        <v>3</v>
      </c>
      <c r="AG10" s="8">
        <v>5</v>
      </c>
      <c r="AH10" s="8">
        <v>5</v>
      </c>
      <c r="AI10" s="8">
        <v>13</v>
      </c>
      <c r="AJ10" s="8">
        <v>29</v>
      </c>
      <c r="AK10" s="8">
        <v>29</v>
      </c>
      <c r="AL10" s="8">
        <v>22</v>
      </c>
      <c r="AM10" s="8">
        <v>19</v>
      </c>
      <c r="AN10" s="8">
        <v>32</v>
      </c>
      <c r="AO10" s="8">
        <v>189.58333333333334</v>
      </c>
      <c r="AP10" s="8">
        <v>121.5</v>
      </c>
      <c r="AQ10" s="48">
        <f>SUM(AP10/AP22)</f>
        <v>2.8829612639155285E-2</v>
      </c>
    </row>
    <row r="11" spans="1:43" x14ac:dyDescent="0.2">
      <c r="A11" s="17" t="s">
        <v>34</v>
      </c>
      <c r="B11" s="8">
        <v>69</v>
      </c>
      <c r="C11" s="8">
        <v>72</v>
      </c>
      <c r="D11" s="8">
        <v>62</v>
      </c>
      <c r="E11" s="8">
        <v>60</v>
      </c>
      <c r="F11" s="8">
        <v>60</v>
      </c>
      <c r="G11" s="8">
        <v>56</v>
      </c>
      <c r="H11" s="8">
        <v>56</v>
      </c>
      <c r="I11" s="8">
        <v>55</v>
      </c>
      <c r="J11" s="8">
        <v>50</v>
      </c>
      <c r="K11" s="8">
        <v>46</v>
      </c>
      <c r="L11" s="8">
        <v>63</v>
      </c>
      <c r="M11" s="8">
        <v>64</v>
      </c>
      <c r="N11" s="8">
        <v>64</v>
      </c>
      <c r="O11" s="8">
        <v>64</v>
      </c>
      <c r="P11" s="8">
        <v>63</v>
      </c>
      <c r="Q11" s="8">
        <v>54</v>
      </c>
      <c r="R11" s="8">
        <v>55</v>
      </c>
      <c r="S11" s="8">
        <v>62</v>
      </c>
      <c r="T11" s="8">
        <v>58</v>
      </c>
      <c r="U11" s="8">
        <v>58</v>
      </c>
      <c r="V11" s="8">
        <v>55</v>
      </c>
      <c r="W11" s="8">
        <v>58</v>
      </c>
      <c r="X11" s="8">
        <v>71</v>
      </c>
      <c r="Y11" s="8">
        <v>72</v>
      </c>
      <c r="Z11" s="8">
        <v>78</v>
      </c>
      <c r="AA11" s="8">
        <v>79</v>
      </c>
      <c r="AB11" s="8">
        <v>85</v>
      </c>
      <c r="AC11" s="8">
        <v>88</v>
      </c>
      <c r="AD11" s="8">
        <v>73</v>
      </c>
      <c r="AE11" s="8">
        <v>74</v>
      </c>
      <c r="AF11" s="8">
        <v>75</v>
      </c>
      <c r="AG11" s="8">
        <v>71</v>
      </c>
      <c r="AH11" s="8">
        <v>68</v>
      </c>
      <c r="AI11" s="8">
        <v>78</v>
      </c>
      <c r="AJ11" s="8">
        <v>90</v>
      </c>
      <c r="AK11" s="8">
        <v>90</v>
      </c>
      <c r="AL11" s="8">
        <v>107</v>
      </c>
      <c r="AM11" s="8">
        <v>120</v>
      </c>
      <c r="AN11" s="8">
        <v>121</v>
      </c>
      <c r="AO11" s="8">
        <v>490.5</v>
      </c>
      <c r="AP11" s="8">
        <v>389.5</v>
      </c>
      <c r="AQ11" s="48">
        <f>SUM(AP11/AP22)</f>
        <v>9.2420856979020444E-2</v>
      </c>
    </row>
    <row r="12" spans="1:43" x14ac:dyDescent="0.2">
      <c r="A12" s="17" t="s">
        <v>35</v>
      </c>
      <c r="B12" s="8">
        <v>160</v>
      </c>
      <c r="C12" s="8">
        <v>156</v>
      </c>
      <c r="D12" s="8">
        <v>147</v>
      </c>
      <c r="E12" s="8">
        <v>150</v>
      </c>
      <c r="F12" s="8">
        <v>132</v>
      </c>
      <c r="G12" s="8">
        <v>111</v>
      </c>
      <c r="H12" s="8">
        <v>105</v>
      </c>
      <c r="I12" s="8">
        <v>86</v>
      </c>
      <c r="J12" s="8">
        <v>86</v>
      </c>
      <c r="K12" s="8">
        <v>82</v>
      </c>
      <c r="L12" s="8">
        <v>92</v>
      </c>
      <c r="M12" s="8">
        <v>97</v>
      </c>
      <c r="N12" s="8">
        <v>112</v>
      </c>
      <c r="O12" s="8">
        <v>115</v>
      </c>
      <c r="P12" s="8">
        <v>117</v>
      </c>
      <c r="Q12" s="8">
        <v>104</v>
      </c>
      <c r="R12" s="8">
        <v>106</v>
      </c>
      <c r="S12" s="8">
        <v>94</v>
      </c>
      <c r="T12" s="8">
        <v>89</v>
      </c>
      <c r="U12" s="8">
        <v>91</v>
      </c>
      <c r="V12" s="8">
        <v>83</v>
      </c>
      <c r="W12" s="8">
        <v>77</v>
      </c>
      <c r="X12" s="8">
        <v>88</v>
      </c>
      <c r="Y12" s="8">
        <v>93</v>
      </c>
      <c r="Z12" s="8">
        <v>102</v>
      </c>
      <c r="AA12" s="8">
        <v>118</v>
      </c>
      <c r="AB12" s="8">
        <v>122</v>
      </c>
      <c r="AC12" s="8">
        <v>127</v>
      </c>
      <c r="AD12" s="8">
        <v>114</v>
      </c>
      <c r="AE12" s="8">
        <v>114</v>
      </c>
      <c r="AF12" s="8">
        <v>120</v>
      </c>
      <c r="AG12" s="8">
        <v>122</v>
      </c>
      <c r="AH12" s="8">
        <v>103</v>
      </c>
      <c r="AI12" s="8">
        <v>121</v>
      </c>
      <c r="AJ12" s="8">
        <v>127</v>
      </c>
      <c r="AK12" s="8">
        <v>114</v>
      </c>
      <c r="AL12" s="8">
        <v>144</v>
      </c>
      <c r="AM12" s="8">
        <v>164</v>
      </c>
      <c r="AN12" s="8">
        <v>180</v>
      </c>
      <c r="AO12" s="8">
        <v>572.5</v>
      </c>
      <c r="AP12" s="8">
        <v>483.58333333333331</v>
      </c>
      <c r="AQ12" s="48">
        <f>SUM(AP12/AP22)</f>
        <v>0.11474502204733752</v>
      </c>
    </row>
    <row r="13" spans="1:43" x14ac:dyDescent="0.2">
      <c r="A13" s="17" t="s">
        <v>36</v>
      </c>
      <c r="B13" s="8">
        <v>63</v>
      </c>
      <c r="C13" s="8">
        <v>56</v>
      </c>
      <c r="D13" s="8">
        <v>53</v>
      </c>
      <c r="E13" s="8">
        <v>45</v>
      </c>
      <c r="F13" s="8">
        <v>34</v>
      </c>
      <c r="G13" s="8">
        <v>35</v>
      </c>
      <c r="H13" s="8">
        <v>29</v>
      </c>
      <c r="I13" s="8">
        <v>26</v>
      </c>
      <c r="J13" s="8">
        <v>30</v>
      </c>
      <c r="K13" s="8">
        <v>35</v>
      </c>
      <c r="L13" s="8">
        <v>48</v>
      </c>
      <c r="M13" s="8">
        <v>53</v>
      </c>
      <c r="N13" s="8">
        <v>56</v>
      </c>
      <c r="O13" s="8">
        <v>54</v>
      </c>
      <c r="P13" s="8">
        <v>59</v>
      </c>
      <c r="Q13" s="8">
        <v>58</v>
      </c>
      <c r="R13" s="8">
        <v>58</v>
      </c>
      <c r="S13" s="8">
        <v>54</v>
      </c>
      <c r="T13" s="8">
        <v>46</v>
      </c>
      <c r="U13" s="8">
        <v>46</v>
      </c>
      <c r="V13" s="8">
        <v>53</v>
      </c>
      <c r="W13" s="8">
        <v>69</v>
      </c>
      <c r="X13" s="8">
        <v>84</v>
      </c>
      <c r="Y13" s="8">
        <v>97</v>
      </c>
      <c r="Z13" s="8">
        <v>107</v>
      </c>
      <c r="AA13" s="8">
        <v>110</v>
      </c>
      <c r="AB13" s="8">
        <v>93</v>
      </c>
      <c r="AC13" s="8">
        <v>79</v>
      </c>
      <c r="AD13" s="8">
        <v>73</v>
      </c>
      <c r="AE13" s="8">
        <v>72</v>
      </c>
      <c r="AF13" s="8">
        <v>79</v>
      </c>
      <c r="AG13" s="8">
        <v>77</v>
      </c>
      <c r="AH13" s="8">
        <v>69</v>
      </c>
      <c r="AI13" s="8">
        <v>82</v>
      </c>
      <c r="AJ13" s="8">
        <v>107</v>
      </c>
      <c r="AK13" s="8">
        <v>112</v>
      </c>
      <c r="AL13" s="8">
        <v>147</v>
      </c>
      <c r="AM13" s="8">
        <v>184</v>
      </c>
      <c r="AN13" s="8">
        <v>217</v>
      </c>
      <c r="AO13" s="8">
        <v>419.33333333333331</v>
      </c>
      <c r="AP13" s="8">
        <v>281.5</v>
      </c>
      <c r="AQ13" s="48">
        <f>SUM(AP13/AP22)</f>
        <v>6.6794534633104627E-2</v>
      </c>
    </row>
    <row r="14" spans="1:43" x14ac:dyDescent="0.2">
      <c r="A14" s="17" t="s">
        <v>37</v>
      </c>
      <c r="B14" s="8">
        <v>41</v>
      </c>
      <c r="C14" s="8">
        <v>45</v>
      </c>
      <c r="D14" s="8">
        <v>37</v>
      </c>
      <c r="E14" s="8">
        <v>41</v>
      </c>
      <c r="F14" s="8">
        <v>37</v>
      </c>
      <c r="G14" s="8">
        <v>33</v>
      </c>
      <c r="H14" s="8">
        <v>25</v>
      </c>
      <c r="I14" s="8">
        <v>29</v>
      </c>
      <c r="J14" s="8">
        <v>31</v>
      </c>
      <c r="K14" s="8">
        <v>25</v>
      </c>
      <c r="L14" s="8">
        <v>31</v>
      </c>
      <c r="M14" s="8">
        <v>27</v>
      </c>
      <c r="N14" s="8">
        <v>28</v>
      </c>
      <c r="O14" s="8">
        <v>30</v>
      </c>
      <c r="P14" s="8">
        <v>32</v>
      </c>
      <c r="Q14" s="8">
        <v>28</v>
      </c>
      <c r="R14" s="8">
        <v>26</v>
      </c>
      <c r="S14" s="8">
        <v>27</v>
      </c>
      <c r="T14" s="8">
        <v>31</v>
      </c>
      <c r="U14" s="8">
        <v>31</v>
      </c>
      <c r="V14" s="8">
        <v>29</v>
      </c>
      <c r="W14" s="8">
        <v>32</v>
      </c>
      <c r="X14" s="8">
        <v>28</v>
      </c>
      <c r="Y14" s="8">
        <v>22</v>
      </c>
      <c r="Z14" s="8">
        <v>20</v>
      </c>
      <c r="AA14" s="8">
        <v>19</v>
      </c>
      <c r="AB14" s="8">
        <v>19</v>
      </c>
      <c r="AC14" s="8">
        <v>20</v>
      </c>
      <c r="AD14" s="8">
        <v>21</v>
      </c>
      <c r="AE14" s="8">
        <v>21</v>
      </c>
      <c r="AF14" s="8">
        <v>20</v>
      </c>
      <c r="AG14" s="8">
        <v>26</v>
      </c>
      <c r="AH14" s="8">
        <v>19</v>
      </c>
      <c r="AI14" s="8">
        <v>19</v>
      </c>
      <c r="AJ14" s="8">
        <v>17</v>
      </c>
      <c r="AK14" s="8">
        <v>15</v>
      </c>
      <c r="AL14" s="8">
        <v>20</v>
      </c>
      <c r="AM14" s="8">
        <v>26</v>
      </c>
      <c r="AN14" s="8">
        <v>30</v>
      </c>
      <c r="AO14" s="8">
        <v>58.5</v>
      </c>
      <c r="AP14" s="8">
        <v>49.75</v>
      </c>
      <c r="AQ14" s="48">
        <f>SUM(AP14/AP22)</f>
        <v>1.1804717932493625E-2</v>
      </c>
    </row>
    <row r="15" spans="1:43" x14ac:dyDescent="0.2">
      <c r="A15" s="17" t="s">
        <v>38</v>
      </c>
      <c r="B15" s="8">
        <v>41</v>
      </c>
      <c r="C15" s="8">
        <v>41</v>
      </c>
      <c r="D15" s="8">
        <v>36</v>
      </c>
      <c r="E15" s="8">
        <v>30</v>
      </c>
      <c r="F15" s="8">
        <v>26</v>
      </c>
      <c r="G15" s="8">
        <v>16</v>
      </c>
      <c r="H15" s="8">
        <v>19</v>
      </c>
      <c r="I15" s="8">
        <v>22</v>
      </c>
      <c r="J15" s="8">
        <v>20</v>
      </c>
      <c r="K15" s="8">
        <v>19</v>
      </c>
      <c r="L15" s="8">
        <v>19</v>
      </c>
      <c r="M15" s="8">
        <v>22</v>
      </c>
      <c r="N15" s="8">
        <v>20</v>
      </c>
      <c r="O15" s="8">
        <v>23</v>
      </c>
      <c r="P15" s="8">
        <v>18</v>
      </c>
      <c r="Q15" s="8">
        <v>12</v>
      </c>
      <c r="R15" s="8">
        <v>10</v>
      </c>
      <c r="S15" s="8">
        <v>10</v>
      </c>
      <c r="T15" s="8">
        <v>14</v>
      </c>
      <c r="U15" s="8">
        <v>8</v>
      </c>
      <c r="V15" s="8">
        <v>14</v>
      </c>
      <c r="W15" s="8">
        <v>13</v>
      </c>
      <c r="X15" s="8">
        <v>14</v>
      </c>
      <c r="Y15" s="8">
        <v>18</v>
      </c>
      <c r="Z15" s="8">
        <v>20</v>
      </c>
      <c r="AA15" s="8">
        <v>17</v>
      </c>
      <c r="AB15" s="8">
        <v>12</v>
      </c>
      <c r="AC15" s="8">
        <v>15</v>
      </c>
      <c r="AD15" s="8">
        <v>11</v>
      </c>
      <c r="AE15" s="8">
        <v>10</v>
      </c>
      <c r="AF15" s="8">
        <v>10</v>
      </c>
      <c r="AG15" s="8">
        <v>9</v>
      </c>
      <c r="AH15" s="8">
        <v>11</v>
      </c>
      <c r="AI15" s="8">
        <v>13</v>
      </c>
      <c r="AJ15" s="8">
        <v>16</v>
      </c>
      <c r="AK15" s="8">
        <v>15</v>
      </c>
      <c r="AL15" s="8">
        <v>19</v>
      </c>
      <c r="AM15" s="8">
        <v>15</v>
      </c>
      <c r="AN15" s="8">
        <v>17</v>
      </c>
      <c r="AO15" s="8">
        <v>44.166666666666664</v>
      </c>
      <c r="AP15" s="8">
        <v>43.666666666666664</v>
      </c>
      <c r="AQ15" s="48">
        <f>SUM(AP15/AP22)</f>
        <v>1.0361259960848674E-2</v>
      </c>
    </row>
    <row r="16" spans="1:43" x14ac:dyDescent="0.2">
      <c r="A16" s="17" t="s">
        <v>39</v>
      </c>
      <c r="B16" s="8">
        <v>17</v>
      </c>
      <c r="C16" s="8">
        <v>14</v>
      </c>
      <c r="D16" s="8">
        <v>16</v>
      </c>
      <c r="E16" s="8">
        <v>17</v>
      </c>
      <c r="F16" s="8">
        <v>15</v>
      </c>
      <c r="G16" s="8">
        <v>17</v>
      </c>
      <c r="H16" s="8">
        <v>16</v>
      </c>
      <c r="I16" s="8">
        <v>12</v>
      </c>
      <c r="J16" s="8">
        <v>14</v>
      </c>
      <c r="K16" s="8">
        <v>15</v>
      </c>
      <c r="L16" s="8">
        <v>12</v>
      </c>
      <c r="M16" s="8">
        <v>12</v>
      </c>
      <c r="N16" s="8">
        <v>17</v>
      </c>
      <c r="O16" s="8">
        <v>16</v>
      </c>
      <c r="P16" s="8">
        <v>14</v>
      </c>
      <c r="Q16" s="8">
        <v>19</v>
      </c>
      <c r="R16" s="8">
        <v>19</v>
      </c>
      <c r="S16" s="8">
        <v>18</v>
      </c>
      <c r="T16" s="8">
        <v>18</v>
      </c>
      <c r="U16" s="8">
        <v>16</v>
      </c>
      <c r="V16" s="8">
        <v>13</v>
      </c>
      <c r="W16" s="8">
        <v>10</v>
      </c>
      <c r="X16" s="8">
        <v>10</v>
      </c>
      <c r="Y16" s="8">
        <v>9</v>
      </c>
      <c r="Z16" s="8">
        <v>13</v>
      </c>
      <c r="AA16" s="8">
        <v>16</v>
      </c>
      <c r="AB16" s="8">
        <v>13</v>
      </c>
      <c r="AC16" s="8">
        <v>16</v>
      </c>
      <c r="AD16" s="8">
        <v>12</v>
      </c>
      <c r="AE16" s="8">
        <v>13</v>
      </c>
      <c r="AF16" s="8">
        <v>9</v>
      </c>
      <c r="AG16" s="8">
        <v>7</v>
      </c>
      <c r="AH16" s="8">
        <v>8</v>
      </c>
      <c r="AI16" s="8">
        <v>6</v>
      </c>
      <c r="AJ16" s="8">
        <v>6</v>
      </c>
      <c r="AK16" s="8">
        <v>10</v>
      </c>
      <c r="AL16" s="8">
        <v>16</v>
      </c>
      <c r="AM16" s="8">
        <v>14</v>
      </c>
      <c r="AN16" s="8">
        <v>15</v>
      </c>
      <c r="AO16" s="8">
        <v>55</v>
      </c>
      <c r="AP16" s="8">
        <v>40.75</v>
      </c>
      <c r="AQ16" s="48">
        <f>SUM(AP16/AP22)</f>
        <v>9.6691910703339736E-3</v>
      </c>
    </row>
    <row r="17" spans="1:43" x14ac:dyDescent="0.2">
      <c r="A17" s="17" t="s">
        <v>40</v>
      </c>
      <c r="B17" s="8">
        <v>36</v>
      </c>
      <c r="C17" s="8">
        <v>40</v>
      </c>
      <c r="D17" s="8">
        <v>38</v>
      </c>
      <c r="E17" s="8">
        <v>34</v>
      </c>
      <c r="F17" s="8">
        <v>29</v>
      </c>
      <c r="G17" s="8">
        <v>24</v>
      </c>
      <c r="H17" s="8">
        <v>23</v>
      </c>
      <c r="I17" s="8">
        <v>20</v>
      </c>
      <c r="J17" s="8">
        <v>21</v>
      </c>
      <c r="K17" s="8">
        <v>26</v>
      </c>
      <c r="L17" s="8">
        <v>25</v>
      </c>
      <c r="M17" s="8">
        <v>21</v>
      </c>
      <c r="N17" s="8">
        <v>30</v>
      </c>
      <c r="O17" s="8">
        <v>30</v>
      </c>
      <c r="P17" s="8">
        <v>30</v>
      </c>
      <c r="Q17" s="8">
        <v>30</v>
      </c>
      <c r="R17" s="8">
        <v>28</v>
      </c>
      <c r="S17" s="8">
        <v>25</v>
      </c>
      <c r="T17" s="8">
        <v>24</v>
      </c>
      <c r="U17" s="8">
        <v>26</v>
      </c>
      <c r="V17" s="8">
        <v>22</v>
      </c>
      <c r="W17" s="8">
        <v>21</v>
      </c>
      <c r="X17" s="8">
        <v>20</v>
      </c>
      <c r="Y17" s="8">
        <v>22</v>
      </c>
      <c r="Z17" s="8">
        <v>22</v>
      </c>
      <c r="AA17" s="8">
        <v>24</v>
      </c>
      <c r="AB17" s="8">
        <v>24</v>
      </c>
      <c r="AC17" s="8">
        <v>24</v>
      </c>
      <c r="AD17" s="8">
        <v>28</v>
      </c>
      <c r="AE17" s="8">
        <v>24</v>
      </c>
      <c r="AF17" s="8">
        <v>27</v>
      </c>
      <c r="AG17" s="8">
        <v>25</v>
      </c>
      <c r="AH17" s="8">
        <v>19</v>
      </c>
      <c r="AI17" s="8">
        <v>23</v>
      </c>
      <c r="AJ17" s="8">
        <v>28</v>
      </c>
      <c r="AK17" s="8">
        <v>31</v>
      </c>
      <c r="AL17" s="8">
        <v>31</v>
      </c>
      <c r="AM17" s="8">
        <v>35</v>
      </c>
      <c r="AN17" s="8">
        <v>38</v>
      </c>
      <c r="AO17" s="8">
        <v>85.416666666666671</v>
      </c>
      <c r="AP17" s="8">
        <v>72.416666666666671</v>
      </c>
      <c r="AQ17" s="48">
        <f>SUM(AP17/AP22)</f>
        <v>1.7183081881636451E-2</v>
      </c>
    </row>
    <row r="18" spans="1:43" x14ac:dyDescent="0.2">
      <c r="A18" s="17" t="s">
        <v>41</v>
      </c>
      <c r="B18" s="8">
        <v>86</v>
      </c>
      <c r="C18" s="8">
        <v>87</v>
      </c>
      <c r="D18" s="8">
        <v>79</v>
      </c>
      <c r="E18" s="8">
        <v>80</v>
      </c>
      <c r="F18" s="8">
        <v>73</v>
      </c>
      <c r="G18" s="8">
        <v>60</v>
      </c>
      <c r="H18" s="8">
        <v>60</v>
      </c>
      <c r="I18" s="8">
        <v>53</v>
      </c>
      <c r="J18" s="8">
        <v>61</v>
      </c>
      <c r="K18" s="8">
        <v>61</v>
      </c>
      <c r="L18" s="8">
        <v>69</v>
      </c>
      <c r="M18" s="8">
        <v>77</v>
      </c>
      <c r="N18" s="8">
        <v>93</v>
      </c>
      <c r="O18" s="8">
        <v>88</v>
      </c>
      <c r="P18" s="8">
        <v>87</v>
      </c>
      <c r="Q18" s="8">
        <v>75</v>
      </c>
      <c r="R18" s="8">
        <v>73</v>
      </c>
      <c r="S18" s="8">
        <v>71</v>
      </c>
      <c r="T18" s="8">
        <v>69</v>
      </c>
      <c r="U18" s="8">
        <v>66</v>
      </c>
      <c r="V18" s="8">
        <v>54</v>
      </c>
      <c r="W18" s="8">
        <v>59</v>
      </c>
      <c r="X18" s="8">
        <v>62</v>
      </c>
      <c r="Y18" s="8">
        <v>61</v>
      </c>
      <c r="Z18" s="8">
        <v>77</v>
      </c>
      <c r="AA18" s="8">
        <v>71</v>
      </c>
      <c r="AB18" s="8">
        <v>72</v>
      </c>
      <c r="AC18" s="8">
        <v>69</v>
      </c>
      <c r="AD18" s="8">
        <v>65</v>
      </c>
      <c r="AE18" s="8">
        <v>71</v>
      </c>
      <c r="AF18" s="8">
        <v>71</v>
      </c>
      <c r="AG18" s="8">
        <v>70</v>
      </c>
      <c r="AH18" s="8">
        <v>68</v>
      </c>
      <c r="AI18" s="8">
        <v>81</v>
      </c>
      <c r="AJ18" s="8">
        <v>97</v>
      </c>
      <c r="AK18" s="8">
        <v>106</v>
      </c>
      <c r="AL18" s="8">
        <v>121</v>
      </c>
      <c r="AM18" s="8">
        <v>118</v>
      </c>
      <c r="AN18" s="8">
        <v>117</v>
      </c>
      <c r="AO18" s="8">
        <v>240.91666666666666</v>
      </c>
      <c r="AP18" s="8">
        <v>244.25</v>
      </c>
      <c r="AQ18" s="48">
        <f>SUM(AP18/AP22)</f>
        <v>5.7955826231388299E-2</v>
      </c>
    </row>
    <row r="19" spans="1:43" x14ac:dyDescent="0.2">
      <c r="A19" s="17" t="s">
        <v>42</v>
      </c>
      <c r="B19" s="8">
        <v>157</v>
      </c>
      <c r="C19" s="8">
        <v>152</v>
      </c>
      <c r="D19" s="8">
        <v>158</v>
      </c>
      <c r="E19" s="8">
        <v>175</v>
      </c>
      <c r="F19" s="8">
        <v>177</v>
      </c>
      <c r="G19" s="8">
        <v>179</v>
      </c>
      <c r="H19" s="8">
        <v>183</v>
      </c>
      <c r="I19" s="8">
        <v>157</v>
      </c>
      <c r="J19" s="8">
        <v>140</v>
      </c>
      <c r="K19" s="8">
        <v>137</v>
      </c>
      <c r="L19" s="8">
        <v>127</v>
      </c>
      <c r="M19" s="8">
        <v>112</v>
      </c>
      <c r="N19" s="8">
        <v>125</v>
      </c>
      <c r="O19" s="8">
        <v>142</v>
      </c>
      <c r="P19" s="8">
        <v>148</v>
      </c>
      <c r="Q19" s="8">
        <v>140</v>
      </c>
      <c r="R19" s="8">
        <v>164</v>
      </c>
      <c r="S19" s="8">
        <v>164</v>
      </c>
      <c r="T19" s="8">
        <v>169</v>
      </c>
      <c r="U19" s="8">
        <v>168</v>
      </c>
      <c r="V19" s="8">
        <v>148</v>
      </c>
      <c r="W19" s="8">
        <v>158</v>
      </c>
      <c r="X19" s="8">
        <v>174</v>
      </c>
      <c r="Y19" s="8">
        <v>169</v>
      </c>
      <c r="Z19" s="8">
        <v>191</v>
      </c>
      <c r="AA19" s="8">
        <v>185</v>
      </c>
      <c r="AB19" s="8">
        <v>188</v>
      </c>
      <c r="AC19" s="8">
        <v>177</v>
      </c>
      <c r="AD19" s="8">
        <v>179</v>
      </c>
      <c r="AE19" s="8">
        <v>183</v>
      </c>
      <c r="AF19" s="8">
        <v>196</v>
      </c>
      <c r="AG19" s="8">
        <v>190</v>
      </c>
      <c r="AH19" s="8">
        <v>173</v>
      </c>
      <c r="AI19" s="8">
        <v>196</v>
      </c>
      <c r="AJ19" s="8">
        <v>197</v>
      </c>
      <c r="AK19" s="8">
        <v>198</v>
      </c>
      <c r="AL19" s="8">
        <v>217</v>
      </c>
      <c r="AM19" s="8">
        <v>223</v>
      </c>
      <c r="AN19" s="8">
        <v>238</v>
      </c>
      <c r="AO19" s="8">
        <v>491.58333333333331</v>
      </c>
      <c r="AP19" s="8">
        <v>501.91666666666669</v>
      </c>
      <c r="AQ19" s="48">
        <f>SUM(AP19/AP22)</f>
        <v>0.11909516935914423</v>
      </c>
    </row>
    <row r="20" spans="1:43" x14ac:dyDescent="0.2">
      <c r="A20" s="17" t="s">
        <v>43</v>
      </c>
      <c r="B20" s="8">
        <v>76</v>
      </c>
      <c r="C20" s="8">
        <v>71</v>
      </c>
      <c r="D20" s="8">
        <v>65</v>
      </c>
      <c r="E20" s="8">
        <v>73</v>
      </c>
      <c r="F20" s="8">
        <v>67</v>
      </c>
      <c r="G20" s="8">
        <v>57</v>
      </c>
      <c r="H20" s="8">
        <v>56</v>
      </c>
      <c r="I20" s="8">
        <v>46</v>
      </c>
      <c r="J20" s="8">
        <v>42</v>
      </c>
      <c r="K20" s="8">
        <v>41</v>
      </c>
      <c r="L20" s="8">
        <v>43</v>
      </c>
      <c r="M20" s="8">
        <v>37</v>
      </c>
      <c r="N20" s="8">
        <v>41</v>
      </c>
      <c r="O20" s="8">
        <v>44</v>
      </c>
      <c r="P20" s="8">
        <v>46</v>
      </c>
      <c r="Q20" s="8">
        <v>37</v>
      </c>
      <c r="R20" s="8">
        <v>38</v>
      </c>
      <c r="S20" s="8">
        <v>44</v>
      </c>
      <c r="T20" s="8">
        <v>38</v>
      </c>
      <c r="U20" s="8">
        <v>39</v>
      </c>
      <c r="V20" s="8">
        <v>32</v>
      </c>
      <c r="W20" s="8">
        <v>39</v>
      </c>
      <c r="X20" s="8">
        <v>46</v>
      </c>
      <c r="Y20" s="8">
        <v>45</v>
      </c>
      <c r="Z20" s="8">
        <v>50</v>
      </c>
      <c r="AA20" s="8">
        <v>52</v>
      </c>
      <c r="AB20" s="8">
        <v>51</v>
      </c>
      <c r="AC20" s="8">
        <v>48</v>
      </c>
      <c r="AD20" s="8">
        <v>50</v>
      </c>
      <c r="AE20" s="8">
        <v>50</v>
      </c>
      <c r="AF20" s="8">
        <v>53</v>
      </c>
      <c r="AG20" s="8">
        <v>54</v>
      </c>
      <c r="AH20" s="8">
        <v>45</v>
      </c>
      <c r="AI20" s="8">
        <v>53</v>
      </c>
      <c r="AJ20" s="8">
        <v>59</v>
      </c>
      <c r="AK20" s="8">
        <v>65</v>
      </c>
      <c r="AL20" s="8">
        <v>70</v>
      </c>
      <c r="AM20" s="8">
        <v>68</v>
      </c>
      <c r="AN20" s="8">
        <v>81</v>
      </c>
      <c r="AO20" s="8">
        <v>214.66666666666666</v>
      </c>
      <c r="AP20" s="8">
        <v>198</v>
      </c>
      <c r="AQ20" s="48">
        <f>SUM(AP20/AP22)</f>
        <v>4.6981590967512317E-2</v>
      </c>
    </row>
    <row r="21" spans="1:43" x14ac:dyDescent="0.2">
      <c r="A21" s="17" t="s">
        <v>44</v>
      </c>
      <c r="B21" s="8">
        <v>200</v>
      </c>
      <c r="C21" s="8">
        <v>176</v>
      </c>
      <c r="D21" s="8">
        <v>159</v>
      </c>
      <c r="E21" s="8">
        <v>57</v>
      </c>
      <c r="F21" s="8">
        <v>73</v>
      </c>
      <c r="G21" s="8">
        <v>71</v>
      </c>
      <c r="H21" s="8">
        <v>51</v>
      </c>
      <c r="I21" s="8">
        <v>62</v>
      </c>
      <c r="J21" s="8">
        <v>54</v>
      </c>
      <c r="K21" s="8">
        <v>60</v>
      </c>
      <c r="L21" s="8">
        <v>64</v>
      </c>
      <c r="M21" s="8">
        <v>69</v>
      </c>
      <c r="N21" s="8">
        <v>126</v>
      </c>
      <c r="O21" s="8">
        <v>89</v>
      </c>
      <c r="P21" s="8">
        <v>52</v>
      </c>
      <c r="Q21" s="8">
        <v>48</v>
      </c>
      <c r="R21" s="8">
        <v>29</v>
      </c>
      <c r="S21" s="8">
        <v>25</v>
      </c>
      <c r="T21" s="8">
        <v>24</v>
      </c>
      <c r="U21" s="8">
        <v>26</v>
      </c>
      <c r="V21" s="8">
        <v>26</v>
      </c>
      <c r="W21" s="8">
        <v>32</v>
      </c>
      <c r="X21" s="8">
        <v>42</v>
      </c>
      <c r="Y21" s="8">
        <v>26</v>
      </c>
      <c r="Z21" s="8">
        <v>64</v>
      </c>
      <c r="AA21" s="8">
        <v>49</v>
      </c>
      <c r="AB21" s="8">
        <v>34</v>
      </c>
      <c r="AC21" s="8">
        <v>39</v>
      </c>
      <c r="AD21" s="8">
        <v>54</v>
      </c>
      <c r="AE21" s="8">
        <v>57</v>
      </c>
      <c r="AF21" s="8">
        <v>35</v>
      </c>
      <c r="AG21" s="8">
        <v>56</v>
      </c>
      <c r="AH21" s="8">
        <v>47</v>
      </c>
      <c r="AI21" s="8">
        <v>67</v>
      </c>
      <c r="AJ21" s="8">
        <v>66</v>
      </c>
      <c r="AK21" s="8">
        <v>77</v>
      </c>
      <c r="AL21" s="8">
        <v>125</v>
      </c>
      <c r="AM21" s="8">
        <v>109</v>
      </c>
      <c r="AN21" s="8">
        <v>250</v>
      </c>
      <c r="AO21" s="8">
        <v>452</v>
      </c>
      <c r="AP21" s="8">
        <v>245.58333333333334</v>
      </c>
      <c r="AQ21" s="48">
        <f>SUM(AP21/AP22)</f>
        <v>5.8272200581337877E-2</v>
      </c>
    </row>
    <row r="22" spans="1:43" ht="13.5" thickBot="1" x14ac:dyDescent="0.25">
      <c r="A22" s="38" t="s">
        <v>0</v>
      </c>
      <c r="B22" s="39">
        <f>SUM(B4:B21)</f>
        <v>1724</v>
      </c>
      <c r="C22" s="39">
        <f t="shared" ref="C22:AQ22" si="0">SUM(C4:C21)</f>
        <v>1670</v>
      </c>
      <c r="D22" s="39">
        <f t="shared" si="0"/>
        <v>1585</v>
      </c>
      <c r="E22" s="39">
        <f t="shared" si="0"/>
        <v>1466</v>
      </c>
      <c r="F22" s="39">
        <f t="shared" si="0"/>
        <v>1351</v>
      </c>
      <c r="G22" s="39">
        <f t="shared" si="0"/>
        <v>1232</v>
      </c>
      <c r="H22" s="39">
        <f t="shared" si="0"/>
        <v>1130</v>
      </c>
      <c r="I22" s="39">
        <f t="shared" si="0"/>
        <v>1058</v>
      </c>
      <c r="J22" s="39">
        <f t="shared" si="0"/>
        <v>991</v>
      </c>
      <c r="K22" s="39">
        <f t="shared" si="0"/>
        <v>1032</v>
      </c>
      <c r="L22" s="39">
        <f t="shared" si="0"/>
        <v>1111</v>
      </c>
      <c r="M22" s="39">
        <f t="shared" si="0"/>
        <v>1292</v>
      </c>
      <c r="N22" s="39">
        <f t="shared" si="0"/>
        <v>1665</v>
      </c>
      <c r="O22" s="39">
        <f t="shared" si="0"/>
        <v>1389</v>
      </c>
      <c r="P22" s="39">
        <f t="shared" si="0"/>
        <v>1339</v>
      </c>
      <c r="Q22" s="39">
        <f t="shared" si="0"/>
        <v>1189</v>
      </c>
      <c r="R22" s="39">
        <f t="shared" si="0"/>
        <v>1125</v>
      </c>
      <c r="S22" s="39">
        <f t="shared" si="0"/>
        <v>1083</v>
      </c>
      <c r="T22" s="39">
        <f t="shared" si="0"/>
        <v>1076</v>
      </c>
      <c r="U22" s="39">
        <f t="shared" si="0"/>
        <v>1063</v>
      </c>
      <c r="V22" s="39">
        <f t="shared" si="0"/>
        <v>986</v>
      </c>
      <c r="W22" s="39">
        <f t="shared" si="0"/>
        <v>1048</v>
      </c>
      <c r="X22" s="39">
        <f t="shared" si="0"/>
        <v>1175</v>
      </c>
      <c r="Y22" s="39">
        <f t="shared" si="0"/>
        <v>1192</v>
      </c>
      <c r="Z22" s="39">
        <f t="shared" si="0"/>
        <v>1391</v>
      </c>
      <c r="AA22" s="39">
        <f t="shared" si="0"/>
        <v>1387</v>
      </c>
      <c r="AB22" s="39">
        <f t="shared" si="0"/>
        <v>1347</v>
      </c>
      <c r="AC22" s="39">
        <f t="shared" si="0"/>
        <v>1315</v>
      </c>
      <c r="AD22" s="39">
        <f t="shared" si="0"/>
        <v>1289</v>
      </c>
      <c r="AE22" s="39">
        <f t="shared" si="0"/>
        <v>1276</v>
      </c>
      <c r="AF22" s="39">
        <f t="shared" si="0"/>
        <v>1296</v>
      </c>
      <c r="AG22" s="39">
        <f t="shared" si="0"/>
        <v>1308</v>
      </c>
      <c r="AH22" s="39">
        <f t="shared" si="0"/>
        <v>1197</v>
      </c>
      <c r="AI22" s="39">
        <f t="shared" si="0"/>
        <v>1345</v>
      </c>
      <c r="AJ22" s="39">
        <f t="shared" si="0"/>
        <v>1493</v>
      </c>
      <c r="AK22" s="39">
        <f t="shared" si="0"/>
        <v>1538</v>
      </c>
      <c r="AL22" s="39">
        <f t="shared" si="0"/>
        <v>1831</v>
      </c>
      <c r="AM22" s="39">
        <f t="shared" si="0"/>
        <v>1948</v>
      </c>
      <c r="AN22" s="39">
        <f t="shared" si="0"/>
        <v>2255</v>
      </c>
      <c r="AO22" s="39">
        <f t="shared" ref="AO22" si="1">SUM(AO4:AO21)</f>
        <v>5008</v>
      </c>
      <c r="AP22" s="39">
        <f t="shared" si="0"/>
        <v>4214.4166666666661</v>
      </c>
      <c r="AQ22" s="42">
        <f t="shared" si="0"/>
        <v>1</v>
      </c>
    </row>
    <row r="23" spans="1:43" ht="13.5" thickTop="1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 t="s">
        <v>18</v>
      </c>
      <c r="AC23" s="18" t="s">
        <v>18</v>
      </c>
      <c r="AD23" s="18" t="s">
        <v>18</v>
      </c>
      <c r="AE23" s="18" t="s">
        <v>18</v>
      </c>
      <c r="AF23" s="18" t="s">
        <v>18</v>
      </c>
      <c r="AG23" s="18" t="s">
        <v>18</v>
      </c>
      <c r="AH23" s="18" t="s">
        <v>18</v>
      </c>
      <c r="AI23" s="18" t="s">
        <v>18</v>
      </c>
      <c r="AJ23" s="18" t="s">
        <v>18</v>
      </c>
      <c r="AK23" s="18" t="s">
        <v>18</v>
      </c>
      <c r="AL23" s="18" t="s">
        <v>18</v>
      </c>
      <c r="AM23" s="18" t="s">
        <v>18</v>
      </c>
      <c r="AN23" s="18" t="s">
        <v>18</v>
      </c>
      <c r="AO23" s="18" t="s">
        <v>18</v>
      </c>
      <c r="AP23" s="18" t="s">
        <v>18</v>
      </c>
      <c r="AQ23" s="18" t="s">
        <v>18</v>
      </c>
    </row>
    <row r="24" spans="1:43" x14ac:dyDescent="0.2">
      <c r="A24" s="16" t="s">
        <v>22</v>
      </c>
      <c r="B24" s="18" t="s">
        <v>18</v>
      </c>
      <c r="C24" s="18"/>
      <c r="D24" s="18"/>
      <c r="E24" s="18"/>
      <c r="F24" s="18"/>
      <c r="G24" s="18"/>
      <c r="H24" s="18"/>
      <c r="I24" s="18"/>
      <c r="J24" s="18"/>
      <c r="K24" s="18"/>
      <c r="L24" s="18" t="s">
        <v>18</v>
      </c>
      <c r="M24" s="18" t="s">
        <v>18</v>
      </c>
      <c r="N24" s="18" t="s">
        <v>18</v>
      </c>
      <c r="O24" s="18" t="s">
        <v>18</v>
      </c>
      <c r="P24" s="18" t="s">
        <v>18</v>
      </c>
      <c r="Q24" s="18" t="s">
        <v>18</v>
      </c>
      <c r="R24" s="18" t="s">
        <v>18</v>
      </c>
      <c r="S24" s="18" t="s">
        <v>18</v>
      </c>
      <c r="T24" s="18" t="s">
        <v>18</v>
      </c>
      <c r="U24" s="18" t="s">
        <v>18</v>
      </c>
      <c r="V24" s="18" t="s">
        <v>18</v>
      </c>
      <c r="W24" s="18" t="s">
        <v>18</v>
      </c>
      <c r="X24" s="18" t="s">
        <v>18</v>
      </c>
      <c r="Y24" s="18" t="s">
        <v>18</v>
      </c>
      <c r="Z24" s="18" t="s">
        <v>18</v>
      </c>
      <c r="AA24" s="18" t="s">
        <v>18</v>
      </c>
      <c r="AB24" s="18" t="s">
        <v>18</v>
      </c>
      <c r="AC24" s="18" t="s">
        <v>18</v>
      </c>
      <c r="AD24" s="18" t="s">
        <v>18</v>
      </c>
      <c r="AE24" s="18" t="s">
        <v>18</v>
      </c>
      <c r="AF24" s="18" t="s">
        <v>18</v>
      </c>
      <c r="AG24" s="18" t="s">
        <v>18</v>
      </c>
      <c r="AH24" s="18" t="s">
        <v>18</v>
      </c>
      <c r="AI24" s="18" t="s">
        <v>18</v>
      </c>
      <c r="AJ24" s="18" t="s">
        <v>18</v>
      </c>
      <c r="AK24" s="18" t="s">
        <v>18</v>
      </c>
      <c r="AL24" s="18" t="s">
        <v>18</v>
      </c>
      <c r="AM24" s="18" t="s">
        <v>18</v>
      </c>
      <c r="AN24" s="18" t="s">
        <v>18</v>
      </c>
      <c r="AO24" s="18" t="s">
        <v>18</v>
      </c>
      <c r="AP24" s="18" t="s">
        <v>18</v>
      </c>
      <c r="AQ24" s="18" t="s">
        <v>18</v>
      </c>
    </row>
    <row r="25" spans="1:43" x14ac:dyDescent="0.2">
      <c r="A25" s="17" t="s">
        <v>27</v>
      </c>
      <c r="B25" s="7">
        <v>29</v>
      </c>
      <c r="C25" s="7">
        <v>28</v>
      </c>
      <c r="D25" s="7">
        <v>27</v>
      </c>
      <c r="E25" s="7">
        <v>20</v>
      </c>
      <c r="F25" s="7">
        <v>22</v>
      </c>
      <c r="G25" s="7">
        <v>19</v>
      </c>
      <c r="H25" s="7">
        <v>21</v>
      </c>
      <c r="I25" s="7">
        <v>20</v>
      </c>
      <c r="J25" s="7">
        <v>23</v>
      </c>
      <c r="K25" s="7">
        <v>20</v>
      </c>
      <c r="L25" s="7">
        <v>26</v>
      </c>
      <c r="M25" s="7">
        <v>29</v>
      </c>
      <c r="N25" s="7">
        <v>34</v>
      </c>
      <c r="O25" s="7">
        <v>38</v>
      </c>
      <c r="P25" s="7">
        <v>39</v>
      </c>
      <c r="Q25" s="7">
        <v>34</v>
      </c>
      <c r="R25" s="7">
        <v>26</v>
      </c>
      <c r="S25" s="7">
        <v>21</v>
      </c>
      <c r="T25" s="7">
        <v>18</v>
      </c>
      <c r="U25" s="7">
        <v>19</v>
      </c>
      <c r="V25" s="7">
        <v>20</v>
      </c>
      <c r="W25" s="7">
        <v>21</v>
      </c>
      <c r="X25" s="7">
        <v>23</v>
      </c>
      <c r="Y25" s="7">
        <v>22</v>
      </c>
      <c r="Z25" s="7">
        <v>25</v>
      </c>
      <c r="AA25" s="7">
        <v>22</v>
      </c>
      <c r="AB25" s="7">
        <v>19</v>
      </c>
      <c r="AC25" s="7">
        <v>18</v>
      </c>
      <c r="AD25" s="7">
        <v>23</v>
      </c>
      <c r="AE25" s="7">
        <v>20</v>
      </c>
      <c r="AF25" s="7">
        <v>22</v>
      </c>
      <c r="AG25" s="7">
        <v>21</v>
      </c>
      <c r="AH25" s="7">
        <v>22</v>
      </c>
      <c r="AI25" s="7">
        <v>14</v>
      </c>
      <c r="AJ25" s="7">
        <v>14</v>
      </c>
      <c r="AK25" s="7">
        <v>17</v>
      </c>
      <c r="AL25" s="7">
        <v>19</v>
      </c>
      <c r="AM25" s="7">
        <v>22</v>
      </c>
      <c r="AN25" s="7">
        <v>20</v>
      </c>
      <c r="AO25" s="46">
        <v>48.583333333333336</v>
      </c>
      <c r="AP25" s="46">
        <v>52.166666666666664</v>
      </c>
      <c r="AQ25" s="48">
        <f>SUM(AP25/AP43)</f>
        <v>7.0704903034889367E-3</v>
      </c>
    </row>
    <row r="26" spans="1:43" x14ac:dyDescent="0.2">
      <c r="A26" s="17" t="s">
        <v>28</v>
      </c>
      <c r="B26" s="7">
        <v>190</v>
      </c>
      <c r="C26" s="7">
        <v>159</v>
      </c>
      <c r="D26" s="7">
        <v>152</v>
      </c>
      <c r="E26" s="7">
        <v>145</v>
      </c>
      <c r="F26" s="7">
        <v>145</v>
      </c>
      <c r="G26" s="7">
        <v>141</v>
      </c>
      <c r="H26" s="7">
        <v>131</v>
      </c>
      <c r="I26" s="7">
        <v>123</v>
      </c>
      <c r="J26" s="7">
        <v>105</v>
      </c>
      <c r="K26" s="7">
        <v>109</v>
      </c>
      <c r="L26" s="7">
        <v>130</v>
      </c>
      <c r="M26" s="7">
        <v>479</v>
      </c>
      <c r="N26" s="7">
        <v>709</v>
      </c>
      <c r="O26" s="7">
        <v>238</v>
      </c>
      <c r="P26" s="7">
        <v>196</v>
      </c>
      <c r="Q26" s="7">
        <v>174</v>
      </c>
      <c r="R26" s="7">
        <v>164</v>
      </c>
      <c r="S26" s="7">
        <v>157</v>
      </c>
      <c r="T26" s="7">
        <v>149</v>
      </c>
      <c r="U26" s="7">
        <v>135</v>
      </c>
      <c r="V26" s="7">
        <v>127</v>
      </c>
      <c r="W26" s="7">
        <v>128</v>
      </c>
      <c r="X26" s="7">
        <v>143</v>
      </c>
      <c r="Y26" s="7">
        <v>156</v>
      </c>
      <c r="Z26" s="7">
        <v>175</v>
      </c>
      <c r="AA26" s="7">
        <v>156</v>
      </c>
      <c r="AB26" s="7">
        <v>170</v>
      </c>
      <c r="AC26" s="7">
        <v>162</v>
      </c>
      <c r="AD26" s="7">
        <v>158</v>
      </c>
      <c r="AE26" s="7">
        <v>158</v>
      </c>
      <c r="AF26" s="7">
        <v>163</v>
      </c>
      <c r="AG26" s="7">
        <v>163</v>
      </c>
      <c r="AH26" s="7">
        <v>163</v>
      </c>
      <c r="AI26" s="7">
        <v>162</v>
      </c>
      <c r="AJ26" s="7">
        <v>151</v>
      </c>
      <c r="AK26" s="7">
        <v>198</v>
      </c>
      <c r="AL26" s="7">
        <v>200</v>
      </c>
      <c r="AM26" s="7">
        <v>188</v>
      </c>
      <c r="AN26" s="7">
        <v>202</v>
      </c>
      <c r="AO26" s="46">
        <v>370.58333333333331</v>
      </c>
      <c r="AP26" s="46">
        <v>342.75</v>
      </c>
      <c r="AQ26" s="48">
        <f>SUM(AP26/AP43)</f>
        <v>4.6455154342252392E-2</v>
      </c>
    </row>
    <row r="27" spans="1:43" x14ac:dyDescent="0.2">
      <c r="A27" s="17" t="s">
        <v>29</v>
      </c>
      <c r="B27" s="7">
        <v>189</v>
      </c>
      <c r="C27" s="7">
        <v>188</v>
      </c>
      <c r="D27" s="7">
        <v>181</v>
      </c>
      <c r="E27" s="7">
        <v>180</v>
      </c>
      <c r="F27" s="7">
        <v>159</v>
      </c>
      <c r="G27" s="7">
        <v>157</v>
      </c>
      <c r="H27" s="7">
        <v>160</v>
      </c>
      <c r="I27" s="7">
        <v>156</v>
      </c>
      <c r="J27" s="7">
        <v>146</v>
      </c>
      <c r="K27" s="7">
        <v>150</v>
      </c>
      <c r="L27" s="7">
        <v>152</v>
      </c>
      <c r="M27" s="7">
        <v>158</v>
      </c>
      <c r="N27" s="7">
        <v>187</v>
      </c>
      <c r="O27" s="7">
        <v>177</v>
      </c>
      <c r="P27" s="7">
        <v>172</v>
      </c>
      <c r="Q27" s="7">
        <v>174</v>
      </c>
      <c r="R27" s="7">
        <v>166</v>
      </c>
      <c r="S27" s="7">
        <v>169</v>
      </c>
      <c r="T27" s="7">
        <v>181</v>
      </c>
      <c r="U27" s="7">
        <v>169</v>
      </c>
      <c r="V27" s="7">
        <v>156</v>
      </c>
      <c r="W27" s="7">
        <v>163</v>
      </c>
      <c r="X27" s="7">
        <v>164</v>
      </c>
      <c r="Y27" s="7">
        <v>178</v>
      </c>
      <c r="Z27" s="7">
        <v>186</v>
      </c>
      <c r="AA27" s="7">
        <v>194</v>
      </c>
      <c r="AB27" s="7">
        <v>212</v>
      </c>
      <c r="AC27" s="7">
        <v>196</v>
      </c>
      <c r="AD27" s="7">
        <v>202</v>
      </c>
      <c r="AE27" s="7">
        <v>197</v>
      </c>
      <c r="AF27" s="7">
        <v>199</v>
      </c>
      <c r="AG27" s="7">
        <v>203</v>
      </c>
      <c r="AH27" s="7">
        <v>211</v>
      </c>
      <c r="AI27" s="7">
        <v>213</v>
      </c>
      <c r="AJ27" s="7">
        <v>234</v>
      </c>
      <c r="AK27" s="7">
        <v>237</v>
      </c>
      <c r="AL27" s="7">
        <v>244</v>
      </c>
      <c r="AM27" s="7">
        <v>261</v>
      </c>
      <c r="AN27" s="7">
        <v>283</v>
      </c>
      <c r="AO27" s="46">
        <v>569.25</v>
      </c>
      <c r="AP27" s="46">
        <v>535.91666666666663</v>
      </c>
      <c r="AQ27" s="48">
        <f>SUM(AP27/AP43)</f>
        <v>7.2636298948462227E-2</v>
      </c>
    </row>
    <row r="28" spans="1:43" x14ac:dyDescent="0.2">
      <c r="A28" s="17" t="s">
        <v>30</v>
      </c>
      <c r="B28" s="7">
        <v>13</v>
      </c>
      <c r="C28" s="7">
        <v>11</v>
      </c>
      <c r="D28" s="7">
        <v>13</v>
      </c>
      <c r="E28" s="7">
        <v>14</v>
      </c>
      <c r="F28" s="7">
        <v>14</v>
      </c>
      <c r="G28" s="7">
        <v>12</v>
      </c>
      <c r="H28" s="7">
        <v>10</v>
      </c>
      <c r="I28" s="7">
        <v>11</v>
      </c>
      <c r="J28" s="7">
        <v>12</v>
      </c>
      <c r="K28" s="7">
        <v>13</v>
      </c>
      <c r="L28" s="7">
        <v>15</v>
      </c>
      <c r="M28" s="7">
        <v>13</v>
      </c>
      <c r="N28" s="7">
        <v>29</v>
      </c>
      <c r="O28" s="7">
        <v>30</v>
      </c>
      <c r="P28" s="7">
        <v>26</v>
      </c>
      <c r="Q28" s="7">
        <v>23</v>
      </c>
      <c r="R28" s="7">
        <v>21</v>
      </c>
      <c r="S28" s="7">
        <v>18</v>
      </c>
      <c r="T28" s="7">
        <v>15</v>
      </c>
      <c r="U28" s="7">
        <v>17</v>
      </c>
      <c r="V28" s="7">
        <v>21</v>
      </c>
      <c r="W28" s="7">
        <v>23</v>
      </c>
      <c r="X28" s="7">
        <v>24</v>
      </c>
      <c r="Y28" s="7">
        <v>22</v>
      </c>
      <c r="Z28" s="7">
        <v>22</v>
      </c>
      <c r="AA28" s="7">
        <v>18</v>
      </c>
      <c r="AB28" s="7">
        <v>18</v>
      </c>
      <c r="AC28" s="7">
        <v>16</v>
      </c>
      <c r="AD28" s="7">
        <v>16</v>
      </c>
      <c r="AE28" s="7">
        <v>16</v>
      </c>
      <c r="AF28" s="7">
        <v>18</v>
      </c>
      <c r="AG28" s="7">
        <v>17</v>
      </c>
      <c r="AH28" s="7">
        <v>18</v>
      </c>
      <c r="AI28" s="7">
        <v>20</v>
      </c>
      <c r="AJ28" s="7">
        <v>22</v>
      </c>
      <c r="AK28" s="7">
        <v>21</v>
      </c>
      <c r="AL28" s="7">
        <v>20</v>
      </c>
      <c r="AM28" s="7">
        <v>20</v>
      </c>
      <c r="AN28" s="7">
        <v>26</v>
      </c>
      <c r="AO28" s="46">
        <v>36.166666666666664</v>
      </c>
      <c r="AP28" s="46">
        <v>42</v>
      </c>
      <c r="AQ28" s="48">
        <f>SUM(AP28/AP43)</f>
        <v>5.6925353242147352E-3</v>
      </c>
    </row>
    <row r="29" spans="1:43" x14ac:dyDescent="0.2">
      <c r="A29" s="17" t="s">
        <v>31</v>
      </c>
      <c r="B29" s="7">
        <v>130</v>
      </c>
      <c r="C29" s="7">
        <v>131</v>
      </c>
      <c r="D29" s="7">
        <v>125</v>
      </c>
      <c r="E29" s="7">
        <v>116</v>
      </c>
      <c r="F29" s="7">
        <v>89</v>
      </c>
      <c r="G29" s="7">
        <v>80</v>
      </c>
      <c r="H29" s="7">
        <v>82</v>
      </c>
      <c r="I29" s="7">
        <v>85</v>
      </c>
      <c r="J29" s="7">
        <v>89</v>
      </c>
      <c r="K29" s="7">
        <v>93</v>
      </c>
      <c r="L29" s="7">
        <v>110</v>
      </c>
      <c r="M29" s="7">
        <v>108</v>
      </c>
      <c r="N29" s="7">
        <v>129</v>
      </c>
      <c r="O29" s="7">
        <v>122</v>
      </c>
      <c r="P29" s="7">
        <v>134</v>
      </c>
      <c r="Q29" s="7">
        <v>115</v>
      </c>
      <c r="R29" s="7">
        <v>108</v>
      </c>
      <c r="S29" s="7">
        <v>107</v>
      </c>
      <c r="T29" s="7">
        <v>103</v>
      </c>
      <c r="U29" s="7">
        <v>107</v>
      </c>
      <c r="V29" s="7">
        <v>104</v>
      </c>
      <c r="W29" s="7">
        <v>102</v>
      </c>
      <c r="X29" s="7">
        <v>132</v>
      </c>
      <c r="Y29" s="7">
        <v>140</v>
      </c>
      <c r="Z29" s="7">
        <v>154</v>
      </c>
      <c r="AA29" s="7">
        <v>152</v>
      </c>
      <c r="AB29" s="7">
        <v>153</v>
      </c>
      <c r="AC29" s="7">
        <v>151</v>
      </c>
      <c r="AD29" s="7">
        <v>148</v>
      </c>
      <c r="AE29" s="7">
        <v>134</v>
      </c>
      <c r="AF29" s="7">
        <v>141</v>
      </c>
      <c r="AG29" s="7">
        <v>140</v>
      </c>
      <c r="AH29" s="7">
        <v>132</v>
      </c>
      <c r="AI29" s="7">
        <v>153</v>
      </c>
      <c r="AJ29" s="7">
        <v>170</v>
      </c>
      <c r="AK29" s="7">
        <v>175</v>
      </c>
      <c r="AL29" s="7">
        <v>189</v>
      </c>
      <c r="AM29" s="7">
        <v>219</v>
      </c>
      <c r="AN29" s="7">
        <v>222</v>
      </c>
      <c r="AO29" s="46">
        <v>638.66666666666663</v>
      </c>
      <c r="AP29" s="46">
        <v>623.41666666666663</v>
      </c>
      <c r="AQ29" s="48">
        <f>SUM(AP29/AP43)</f>
        <v>8.449574754057626E-2</v>
      </c>
    </row>
    <row r="30" spans="1:43" x14ac:dyDescent="0.2">
      <c r="A30" s="17" t="s">
        <v>32</v>
      </c>
      <c r="B30" s="7">
        <v>411</v>
      </c>
      <c r="C30" s="7">
        <v>431</v>
      </c>
      <c r="D30" s="7">
        <v>426</v>
      </c>
      <c r="E30" s="7">
        <v>418</v>
      </c>
      <c r="F30" s="7">
        <v>409</v>
      </c>
      <c r="G30" s="7">
        <v>381</v>
      </c>
      <c r="H30" s="7">
        <v>362</v>
      </c>
      <c r="I30" s="7">
        <v>345</v>
      </c>
      <c r="J30" s="7">
        <v>319</v>
      </c>
      <c r="K30" s="7">
        <v>332</v>
      </c>
      <c r="L30" s="7">
        <v>345</v>
      </c>
      <c r="M30" s="7">
        <v>359</v>
      </c>
      <c r="N30" s="7">
        <v>420</v>
      </c>
      <c r="O30" s="7">
        <v>390</v>
      </c>
      <c r="P30" s="7">
        <v>373</v>
      </c>
      <c r="Q30" s="7">
        <v>349</v>
      </c>
      <c r="R30" s="7">
        <v>324</v>
      </c>
      <c r="S30" s="7">
        <v>313</v>
      </c>
      <c r="T30" s="7">
        <v>320</v>
      </c>
      <c r="U30" s="7">
        <v>331</v>
      </c>
      <c r="V30" s="7">
        <v>318</v>
      </c>
      <c r="W30" s="7">
        <v>342</v>
      </c>
      <c r="X30" s="7">
        <v>337</v>
      </c>
      <c r="Y30" s="7">
        <v>333</v>
      </c>
      <c r="Z30" s="7">
        <v>360</v>
      </c>
      <c r="AA30" s="7">
        <v>377</v>
      </c>
      <c r="AB30" s="7">
        <v>380</v>
      </c>
      <c r="AC30" s="7">
        <v>360</v>
      </c>
      <c r="AD30" s="7">
        <v>372</v>
      </c>
      <c r="AE30" s="7">
        <v>367</v>
      </c>
      <c r="AF30" s="7">
        <v>373</v>
      </c>
      <c r="AG30" s="7">
        <v>371</v>
      </c>
      <c r="AH30" s="7">
        <v>359</v>
      </c>
      <c r="AI30" s="7">
        <v>363</v>
      </c>
      <c r="AJ30" s="7">
        <v>396</v>
      </c>
      <c r="AK30" s="7">
        <v>414</v>
      </c>
      <c r="AL30" s="7">
        <v>476</v>
      </c>
      <c r="AM30" s="7">
        <v>494</v>
      </c>
      <c r="AN30" s="7">
        <v>542</v>
      </c>
      <c r="AO30" s="46">
        <v>1098.5833333333333</v>
      </c>
      <c r="AP30" s="46">
        <v>1111.6666666666667</v>
      </c>
      <c r="AQ30" s="48">
        <f>SUM(AP30/AP43)</f>
        <v>0.15067147068457257</v>
      </c>
    </row>
    <row r="31" spans="1:43" x14ac:dyDescent="0.2">
      <c r="A31" s="17" t="s">
        <v>33</v>
      </c>
      <c r="B31" s="7">
        <v>28</v>
      </c>
      <c r="C31" s="7">
        <v>24</v>
      </c>
      <c r="D31" s="7">
        <v>12</v>
      </c>
      <c r="E31" s="7">
        <v>8</v>
      </c>
      <c r="F31" s="7">
        <v>3</v>
      </c>
      <c r="G31" s="7">
        <v>4</v>
      </c>
      <c r="H31" s="7">
        <v>5</v>
      </c>
      <c r="I31" s="7">
        <v>4</v>
      </c>
      <c r="J31" s="7">
        <v>6</v>
      </c>
      <c r="K31" s="7">
        <v>12</v>
      </c>
      <c r="L31" s="7">
        <v>25</v>
      </c>
      <c r="M31" s="7">
        <v>26</v>
      </c>
      <c r="N31" s="7">
        <v>26</v>
      </c>
      <c r="O31" s="7">
        <v>13</v>
      </c>
      <c r="P31" s="7">
        <v>7</v>
      </c>
      <c r="Q31" s="7">
        <v>6</v>
      </c>
      <c r="R31" s="7">
        <v>4</v>
      </c>
      <c r="S31" s="7">
        <v>4</v>
      </c>
      <c r="T31" s="7">
        <v>5</v>
      </c>
      <c r="U31" s="7">
        <v>8</v>
      </c>
      <c r="V31" s="7">
        <v>9</v>
      </c>
      <c r="W31" s="7">
        <v>24</v>
      </c>
      <c r="X31" s="7">
        <v>34</v>
      </c>
      <c r="Y31" s="7">
        <v>34</v>
      </c>
      <c r="Z31" s="7">
        <v>31</v>
      </c>
      <c r="AA31" s="7">
        <v>26</v>
      </c>
      <c r="AB31" s="7">
        <v>9</v>
      </c>
      <c r="AC31" s="7">
        <v>7</v>
      </c>
      <c r="AD31" s="7">
        <v>8</v>
      </c>
      <c r="AE31" s="7">
        <v>8</v>
      </c>
      <c r="AF31" s="7">
        <v>6</v>
      </c>
      <c r="AG31" s="7">
        <v>10</v>
      </c>
      <c r="AH31" s="7">
        <v>10</v>
      </c>
      <c r="AI31" s="7">
        <v>24</v>
      </c>
      <c r="AJ31" s="7">
        <v>49</v>
      </c>
      <c r="AK31" s="7">
        <v>50</v>
      </c>
      <c r="AL31" s="7">
        <v>61</v>
      </c>
      <c r="AM31" s="7">
        <v>57</v>
      </c>
      <c r="AN31" s="7">
        <v>91</v>
      </c>
      <c r="AO31" s="46">
        <v>527.16666666666663</v>
      </c>
      <c r="AP31" s="46">
        <v>511.16666666666669</v>
      </c>
      <c r="AQ31" s="48">
        <f>SUM(AP31/AP43)</f>
        <v>6.9281769203835691E-2</v>
      </c>
    </row>
    <row r="32" spans="1:43" x14ac:dyDescent="0.2">
      <c r="A32" s="17" t="s">
        <v>34</v>
      </c>
      <c r="B32" s="7">
        <v>85</v>
      </c>
      <c r="C32" s="7">
        <v>87</v>
      </c>
      <c r="D32" s="7">
        <v>87</v>
      </c>
      <c r="E32" s="7">
        <v>84</v>
      </c>
      <c r="F32" s="7">
        <v>80</v>
      </c>
      <c r="G32" s="7">
        <v>71</v>
      </c>
      <c r="H32" s="7">
        <v>69</v>
      </c>
      <c r="I32" s="7">
        <v>69</v>
      </c>
      <c r="J32" s="7">
        <v>72</v>
      </c>
      <c r="K32" s="7">
        <v>73</v>
      </c>
      <c r="L32" s="7">
        <v>86</v>
      </c>
      <c r="M32" s="7">
        <v>89</v>
      </c>
      <c r="N32" s="7">
        <v>91</v>
      </c>
      <c r="O32" s="7">
        <v>84</v>
      </c>
      <c r="P32" s="7">
        <v>89</v>
      </c>
      <c r="Q32" s="7">
        <v>81</v>
      </c>
      <c r="R32" s="7">
        <v>69</v>
      </c>
      <c r="S32" s="7">
        <v>66</v>
      </c>
      <c r="T32" s="7">
        <v>73</v>
      </c>
      <c r="U32" s="7">
        <v>76</v>
      </c>
      <c r="V32" s="7">
        <v>73</v>
      </c>
      <c r="W32" s="7">
        <v>78</v>
      </c>
      <c r="X32" s="7">
        <v>98</v>
      </c>
      <c r="Y32" s="7">
        <v>97</v>
      </c>
      <c r="Z32" s="7">
        <v>110</v>
      </c>
      <c r="AA32" s="7">
        <v>116</v>
      </c>
      <c r="AB32" s="7">
        <v>114</v>
      </c>
      <c r="AC32" s="7">
        <v>107</v>
      </c>
      <c r="AD32" s="7">
        <v>103</v>
      </c>
      <c r="AE32" s="7">
        <v>94</v>
      </c>
      <c r="AF32" s="7">
        <v>93</v>
      </c>
      <c r="AG32" s="7">
        <v>86</v>
      </c>
      <c r="AH32" s="7">
        <v>89</v>
      </c>
      <c r="AI32" s="7">
        <v>112</v>
      </c>
      <c r="AJ32" s="7">
        <v>125</v>
      </c>
      <c r="AK32" s="7">
        <v>133</v>
      </c>
      <c r="AL32" s="7">
        <v>156</v>
      </c>
      <c r="AM32" s="7">
        <v>164</v>
      </c>
      <c r="AN32" s="7">
        <v>176</v>
      </c>
      <c r="AO32" s="46">
        <v>628.75</v>
      </c>
      <c r="AP32" s="46">
        <v>604.5</v>
      </c>
      <c r="AQ32" s="48">
        <f>SUM(AP32/AP43)</f>
        <v>8.1931847702090652E-2</v>
      </c>
    </row>
    <row r="33" spans="1:43" x14ac:dyDescent="0.2">
      <c r="A33" s="17" t="s">
        <v>35</v>
      </c>
      <c r="B33" s="7">
        <v>129</v>
      </c>
      <c r="C33" s="7">
        <v>124</v>
      </c>
      <c r="D33" s="7">
        <v>130</v>
      </c>
      <c r="E33" s="7">
        <v>121</v>
      </c>
      <c r="F33" s="7">
        <v>125</v>
      </c>
      <c r="G33" s="7">
        <v>130</v>
      </c>
      <c r="H33" s="7">
        <v>125</v>
      </c>
      <c r="I33" s="7">
        <v>113</v>
      </c>
      <c r="J33" s="7">
        <v>100</v>
      </c>
      <c r="K33" s="7">
        <v>98</v>
      </c>
      <c r="L33" s="7">
        <v>111</v>
      </c>
      <c r="M33" s="7">
        <v>118</v>
      </c>
      <c r="N33" s="7">
        <v>123</v>
      </c>
      <c r="O33" s="7">
        <v>124</v>
      </c>
      <c r="P33" s="7">
        <v>125</v>
      </c>
      <c r="Q33" s="7">
        <v>116</v>
      </c>
      <c r="R33" s="7">
        <v>123</v>
      </c>
      <c r="S33" s="7">
        <v>122</v>
      </c>
      <c r="T33" s="7">
        <v>109</v>
      </c>
      <c r="U33" s="7">
        <v>111</v>
      </c>
      <c r="V33" s="7">
        <v>104</v>
      </c>
      <c r="W33" s="7">
        <v>101</v>
      </c>
      <c r="X33" s="7">
        <v>116</v>
      </c>
      <c r="Y33" s="7">
        <v>127</v>
      </c>
      <c r="Z33" s="7">
        <v>134</v>
      </c>
      <c r="AA33" s="7">
        <v>137</v>
      </c>
      <c r="AB33" s="7">
        <v>142</v>
      </c>
      <c r="AC33" s="7">
        <v>136</v>
      </c>
      <c r="AD33" s="7">
        <v>147</v>
      </c>
      <c r="AE33" s="7">
        <v>158</v>
      </c>
      <c r="AF33" s="7">
        <v>155</v>
      </c>
      <c r="AG33" s="7">
        <v>153</v>
      </c>
      <c r="AH33" s="7">
        <v>151</v>
      </c>
      <c r="AI33" s="7">
        <v>157</v>
      </c>
      <c r="AJ33" s="7">
        <v>172</v>
      </c>
      <c r="AK33" s="7">
        <v>183</v>
      </c>
      <c r="AL33" s="7">
        <v>190</v>
      </c>
      <c r="AM33" s="7">
        <v>199</v>
      </c>
      <c r="AN33" s="7">
        <v>207</v>
      </c>
      <c r="AO33" s="46">
        <v>571.83333333333337</v>
      </c>
      <c r="AP33" s="46">
        <v>517.75</v>
      </c>
      <c r="AQ33" s="48">
        <f>SUM(AP33/AP43)</f>
        <v>7.0174051526480458E-2</v>
      </c>
    </row>
    <row r="34" spans="1:43" x14ac:dyDescent="0.2">
      <c r="A34" s="17" t="s">
        <v>36</v>
      </c>
      <c r="B34" s="7">
        <v>79</v>
      </c>
      <c r="C34" s="7">
        <v>68</v>
      </c>
      <c r="D34" s="7">
        <v>72</v>
      </c>
      <c r="E34" s="7">
        <v>71</v>
      </c>
      <c r="F34" s="7">
        <v>64</v>
      </c>
      <c r="G34" s="7">
        <v>65</v>
      </c>
      <c r="H34" s="7">
        <v>63</v>
      </c>
      <c r="I34" s="7">
        <v>62</v>
      </c>
      <c r="J34" s="7">
        <v>79</v>
      </c>
      <c r="K34" s="7">
        <v>86</v>
      </c>
      <c r="L34" s="7">
        <v>91</v>
      </c>
      <c r="M34" s="7">
        <v>95</v>
      </c>
      <c r="N34" s="7">
        <v>95</v>
      </c>
      <c r="O34" s="7">
        <v>86</v>
      </c>
      <c r="P34" s="7">
        <v>96</v>
      </c>
      <c r="Q34" s="7">
        <v>86</v>
      </c>
      <c r="R34" s="7">
        <v>77</v>
      </c>
      <c r="S34" s="7">
        <v>66</v>
      </c>
      <c r="T34" s="7">
        <v>74</v>
      </c>
      <c r="U34" s="7">
        <v>79</v>
      </c>
      <c r="V34" s="7">
        <v>85</v>
      </c>
      <c r="W34" s="7">
        <v>110</v>
      </c>
      <c r="X34" s="7">
        <v>133</v>
      </c>
      <c r="Y34" s="7">
        <v>147</v>
      </c>
      <c r="Z34" s="7">
        <v>146</v>
      </c>
      <c r="AA34" s="7">
        <v>153</v>
      </c>
      <c r="AB34" s="7">
        <v>140</v>
      </c>
      <c r="AC34" s="7">
        <v>141</v>
      </c>
      <c r="AD34" s="7">
        <v>127</v>
      </c>
      <c r="AE34" s="7">
        <v>117</v>
      </c>
      <c r="AF34" s="7">
        <v>120</v>
      </c>
      <c r="AG34" s="7">
        <v>133</v>
      </c>
      <c r="AH34" s="7">
        <v>129</v>
      </c>
      <c r="AI34" s="7">
        <v>144</v>
      </c>
      <c r="AJ34" s="7">
        <v>166</v>
      </c>
      <c r="AK34" s="7">
        <v>178</v>
      </c>
      <c r="AL34" s="7">
        <v>208</v>
      </c>
      <c r="AM34" s="7">
        <v>222</v>
      </c>
      <c r="AN34" s="7">
        <v>262</v>
      </c>
      <c r="AO34" s="46">
        <v>813.33333333333337</v>
      </c>
      <c r="AP34" s="46">
        <v>671.83333333333337</v>
      </c>
      <c r="AQ34" s="48">
        <f>SUM(AP34/AP43)</f>
        <v>9.1057975761546034E-2</v>
      </c>
    </row>
    <row r="35" spans="1:43" x14ac:dyDescent="0.2">
      <c r="A35" s="17" t="s">
        <v>37</v>
      </c>
      <c r="B35" s="7">
        <v>100</v>
      </c>
      <c r="C35" s="7">
        <v>100</v>
      </c>
      <c r="D35" s="7">
        <v>106</v>
      </c>
      <c r="E35" s="7">
        <v>111</v>
      </c>
      <c r="F35" s="7">
        <v>108</v>
      </c>
      <c r="G35" s="7">
        <v>116</v>
      </c>
      <c r="H35" s="7">
        <v>122</v>
      </c>
      <c r="I35" s="7">
        <v>119</v>
      </c>
      <c r="J35" s="7">
        <v>120</v>
      </c>
      <c r="K35" s="7">
        <v>110</v>
      </c>
      <c r="L35" s="7">
        <v>103</v>
      </c>
      <c r="M35" s="7">
        <v>103</v>
      </c>
      <c r="N35" s="7">
        <v>115</v>
      </c>
      <c r="O35" s="7">
        <v>114</v>
      </c>
      <c r="P35" s="7">
        <v>115</v>
      </c>
      <c r="Q35" s="7">
        <v>117</v>
      </c>
      <c r="R35" s="7">
        <v>105</v>
      </c>
      <c r="S35" s="7">
        <v>107</v>
      </c>
      <c r="T35" s="7">
        <v>110</v>
      </c>
      <c r="U35" s="7">
        <v>101</v>
      </c>
      <c r="V35" s="7">
        <v>103</v>
      </c>
      <c r="W35" s="7">
        <v>100</v>
      </c>
      <c r="X35" s="7">
        <v>97</v>
      </c>
      <c r="Y35" s="7">
        <v>99</v>
      </c>
      <c r="Z35" s="7">
        <v>94</v>
      </c>
      <c r="AA35" s="7">
        <v>104</v>
      </c>
      <c r="AB35" s="7">
        <v>100</v>
      </c>
      <c r="AC35" s="7">
        <v>102</v>
      </c>
      <c r="AD35" s="7">
        <v>104</v>
      </c>
      <c r="AE35" s="7">
        <v>99</v>
      </c>
      <c r="AF35" s="7">
        <v>95</v>
      </c>
      <c r="AG35" s="7">
        <v>106</v>
      </c>
      <c r="AH35" s="7">
        <v>95</v>
      </c>
      <c r="AI35" s="7">
        <v>107</v>
      </c>
      <c r="AJ35" s="7">
        <v>113</v>
      </c>
      <c r="AK35" s="7">
        <v>111</v>
      </c>
      <c r="AL35" s="7">
        <v>122</v>
      </c>
      <c r="AM35" s="7">
        <v>123</v>
      </c>
      <c r="AN35" s="7">
        <v>140</v>
      </c>
      <c r="AO35" s="46">
        <v>223.33333333333334</v>
      </c>
      <c r="AP35" s="46">
        <v>188.33333333333334</v>
      </c>
      <c r="AQ35" s="48">
        <f>SUM(AP35/AP43)</f>
        <v>2.5526051255407346E-2</v>
      </c>
    </row>
    <row r="36" spans="1:43" x14ac:dyDescent="0.2">
      <c r="A36" s="17" t="s">
        <v>38</v>
      </c>
      <c r="B36" s="7">
        <v>60</v>
      </c>
      <c r="C36" s="7">
        <v>55</v>
      </c>
      <c r="D36" s="7">
        <v>52</v>
      </c>
      <c r="E36" s="7">
        <v>52</v>
      </c>
      <c r="F36" s="7">
        <v>46</v>
      </c>
      <c r="G36" s="7">
        <v>55</v>
      </c>
      <c r="H36" s="7">
        <v>53</v>
      </c>
      <c r="I36" s="7">
        <v>48</v>
      </c>
      <c r="J36" s="7">
        <v>45</v>
      </c>
      <c r="K36" s="7">
        <v>51</v>
      </c>
      <c r="L36" s="7">
        <v>57</v>
      </c>
      <c r="M36" s="7">
        <v>52</v>
      </c>
      <c r="N36" s="7">
        <v>56</v>
      </c>
      <c r="O36" s="7">
        <v>56</v>
      </c>
      <c r="P36" s="7">
        <v>50</v>
      </c>
      <c r="Q36" s="7">
        <v>49</v>
      </c>
      <c r="R36" s="7">
        <v>49</v>
      </c>
      <c r="S36" s="7">
        <v>49</v>
      </c>
      <c r="T36" s="7">
        <v>53</v>
      </c>
      <c r="U36" s="7">
        <v>44</v>
      </c>
      <c r="V36" s="7">
        <v>44</v>
      </c>
      <c r="W36" s="7">
        <v>39</v>
      </c>
      <c r="X36" s="7">
        <v>39</v>
      </c>
      <c r="Y36" s="7">
        <v>40</v>
      </c>
      <c r="Z36" s="7">
        <v>41</v>
      </c>
      <c r="AA36" s="7">
        <v>40</v>
      </c>
      <c r="AB36" s="7">
        <v>38</v>
      </c>
      <c r="AC36" s="7">
        <v>41</v>
      </c>
      <c r="AD36" s="7">
        <v>46</v>
      </c>
      <c r="AE36" s="7">
        <v>39</v>
      </c>
      <c r="AF36" s="7">
        <v>41</v>
      </c>
      <c r="AG36" s="7">
        <v>42</v>
      </c>
      <c r="AH36" s="7">
        <v>48</v>
      </c>
      <c r="AI36" s="7">
        <v>44</v>
      </c>
      <c r="AJ36" s="7">
        <v>47</v>
      </c>
      <c r="AK36" s="7">
        <v>43</v>
      </c>
      <c r="AL36" s="7">
        <v>50</v>
      </c>
      <c r="AM36" s="7">
        <v>46</v>
      </c>
      <c r="AN36" s="7">
        <v>58</v>
      </c>
      <c r="AO36" s="46">
        <v>137.83333333333334</v>
      </c>
      <c r="AP36" s="46">
        <v>114.66666666666667</v>
      </c>
      <c r="AQ36" s="48">
        <f>SUM(AP36/AP43)</f>
        <v>1.5541525012141818E-2</v>
      </c>
    </row>
    <row r="37" spans="1:43" x14ac:dyDescent="0.2">
      <c r="A37" s="17" t="s">
        <v>39</v>
      </c>
      <c r="B37" s="7">
        <v>28</v>
      </c>
      <c r="C37" s="7">
        <v>22</v>
      </c>
      <c r="D37" s="7">
        <v>23</v>
      </c>
      <c r="E37" s="7">
        <v>19</v>
      </c>
      <c r="F37" s="7">
        <v>16</v>
      </c>
      <c r="G37" s="7">
        <v>18</v>
      </c>
      <c r="H37" s="7">
        <v>11</v>
      </c>
      <c r="I37" s="7">
        <v>13</v>
      </c>
      <c r="J37" s="7">
        <v>8</v>
      </c>
      <c r="K37" s="7">
        <v>11</v>
      </c>
      <c r="L37" s="7">
        <v>14</v>
      </c>
      <c r="M37" s="7">
        <v>16</v>
      </c>
      <c r="N37" s="7">
        <v>18</v>
      </c>
      <c r="O37" s="7">
        <v>16</v>
      </c>
      <c r="P37" s="7">
        <v>18</v>
      </c>
      <c r="Q37" s="7">
        <v>20</v>
      </c>
      <c r="R37" s="7">
        <v>25</v>
      </c>
      <c r="S37" s="7">
        <v>24</v>
      </c>
      <c r="T37" s="7">
        <v>25</v>
      </c>
      <c r="U37" s="7">
        <v>24</v>
      </c>
      <c r="V37" s="7">
        <v>25</v>
      </c>
      <c r="W37" s="7">
        <v>28</v>
      </c>
      <c r="X37" s="7">
        <v>25</v>
      </c>
      <c r="Y37" s="7">
        <v>24</v>
      </c>
      <c r="Z37" s="7">
        <v>26</v>
      </c>
      <c r="AA37" s="7">
        <v>30</v>
      </c>
      <c r="AB37" s="7">
        <v>27</v>
      </c>
      <c r="AC37" s="7">
        <v>26</v>
      </c>
      <c r="AD37" s="7">
        <v>29</v>
      </c>
      <c r="AE37" s="7">
        <v>26</v>
      </c>
      <c r="AF37" s="7">
        <v>29</v>
      </c>
      <c r="AG37" s="7">
        <v>31</v>
      </c>
      <c r="AH37" s="7">
        <v>24</v>
      </c>
      <c r="AI37" s="7">
        <v>29</v>
      </c>
      <c r="AJ37" s="7">
        <v>34</v>
      </c>
      <c r="AK37" s="7">
        <v>37</v>
      </c>
      <c r="AL37" s="7">
        <v>40</v>
      </c>
      <c r="AM37" s="7">
        <v>41</v>
      </c>
      <c r="AN37" s="7">
        <v>39</v>
      </c>
      <c r="AO37" s="46">
        <v>89.666666666666671</v>
      </c>
      <c r="AP37" s="46">
        <v>88.083333333333329</v>
      </c>
      <c r="AQ37" s="48">
        <f>SUM(AP37/AP43)</f>
        <v>1.1938511582728125E-2</v>
      </c>
    </row>
    <row r="38" spans="1:43" x14ac:dyDescent="0.2">
      <c r="A38" s="17" t="s">
        <v>40</v>
      </c>
      <c r="B38" s="7">
        <v>96</v>
      </c>
      <c r="C38" s="7">
        <v>83</v>
      </c>
      <c r="D38" s="7">
        <v>85</v>
      </c>
      <c r="E38" s="7">
        <v>88</v>
      </c>
      <c r="F38" s="7">
        <v>86</v>
      </c>
      <c r="G38" s="7">
        <v>89</v>
      </c>
      <c r="H38" s="7">
        <v>87</v>
      </c>
      <c r="I38" s="7">
        <v>80</v>
      </c>
      <c r="J38" s="7">
        <v>85</v>
      </c>
      <c r="K38" s="7">
        <v>81</v>
      </c>
      <c r="L38" s="7">
        <v>89</v>
      </c>
      <c r="M38" s="7">
        <v>91</v>
      </c>
      <c r="N38" s="7">
        <v>88</v>
      </c>
      <c r="O38" s="7">
        <v>82</v>
      </c>
      <c r="P38" s="7">
        <v>84</v>
      </c>
      <c r="Q38" s="7">
        <v>82</v>
      </c>
      <c r="R38" s="7">
        <v>81</v>
      </c>
      <c r="S38" s="7">
        <v>80</v>
      </c>
      <c r="T38" s="7">
        <v>76</v>
      </c>
      <c r="U38" s="7">
        <v>84</v>
      </c>
      <c r="V38" s="7">
        <v>73</v>
      </c>
      <c r="W38" s="7">
        <v>77</v>
      </c>
      <c r="X38" s="7">
        <v>88</v>
      </c>
      <c r="Y38" s="7">
        <v>98</v>
      </c>
      <c r="Z38" s="7">
        <v>95</v>
      </c>
      <c r="AA38" s="7">
        <v>87</v>
      </c>
      <c r="AB38" s="7">
        <v>88</v>
      </c>
      <c r="AC38" s="7">
        <v>90</v>
      </c>
      <c r="AD38" s="7">
        <v>109</v>
      </c>
      <c r="AE38" s="7">
        <v>98</v>
      </c>
      <c r="AF38" s="7">
        <v>106</v>
      </c>
      <c r="AG38" s="7">
        <v>105</v>
      </c>
      <c r="AH38" s="7">
        <v>95</v>
      </c>
      <c r="AI38" s="7">
        <v>95</v>
      </c>
      <c r="AJ38" s="7">
        <v>97</v>
      </c>
      <c r="AK38" s="7">
        <v>94</v>
      </c>
      <c r="AL38" s="7">
        <v>113</v>
      </c>
      <c r="AM38" s="7">
        <v>113</v>
      </c>
      <c r="AN38" s="7">
        <v>132</v>
      </c>
      <c r="AO38" s="46">
        <v>308</v>
      </c>
      <c r="AP38" s="46">
        <v>256.33333333333331</v>
      </c>
      <c r="AQ38" s="48">
        <f>SUM(AP38/AP43)</f>
        <v>3.4742537018421678E-2</v>
      </c>
    </row>
    <row r="39" spans="1:43" x14ac:dyDescent="0.2">
      <c r="A39" s="17" t="s">
        <v>41</v>
      </c>
      <c r="B39" s="7">
        <v>147</v>
      </c>
      <c r="C39" s="7">
        <v>136</v>
      </c>
      <c r="D39" s="7">
        <v>131</v>
      </c>
      <c r="E39" s="7">
        <v>142</v>
      </c>
      <c r="F39" s="7">
        <v>140</v>
      </c>
      <c r="G39" s="7">
        <v>136</v>
      </c>
      <c r="H39" s="7">
        <v>155</v>
      </c>
      <c r="I39" s="7">
        <v>139</v>
      </c>
      <c r="J39" s="7">
        <v>125</v>
      </c>
      <c r="K39" s="7">
        <v>128</v>
      </c>
      <c r="L39" s="7">
        <v>136</v>
      </c>
      <c r="M39" s="7">
        <v>139</v>
      </c>
      <c r="N39" s="7">
        <v>153</v>
      </c>
      <c r="O39" s="7">
        <v>148</v>
      </c>
      <c r="P39" s="7">
        <v>151</v>
      </c>
      <c r="Q39" s="7">
        <v>134</v>
      </c>
      <c r="R39" s="7">
        <v>119</v>
      </c>
      <c r="S39" s="7">
        <v>114</v>
      </c>
      <c r="T39" s="7">
        <v>109</v>
      </c>
      <c r="U39" s="7">
        <v>107</v>
      </c>
      <c r="V39" s="7">
        <v>107</v>
      </c>
      <c r="W39" s="7">
        <v>110</v>
      </c>
      <c r="X39" s="7">
        <v>116</v>
      </c>
      <c r="Y39" s="7">
        <v>123</v>
      </c>
      <c r="Z39" s="7">
        <v>130</v>
      </c>
      <c r="AA39" s="7">
        <v>133</v>
      </c>
      <c r="AB39" s="7">
        <v>136</v>
      </c>
      <c r="AC39" s="7">
        <v>139</v>
      </c>
      <c r="AD39" s="7">
        <v>126</v>
      </c>
      <c r="AE39" s="7">
        <v>131</v>
      </c>
      <c r="AF39" s="7">
        <v>140</v>
      </c>
      <c r="AG39" s="7">
        <v>131</v>
      </c>
      <c r="AH39" s="7">
        <v>127</v>
      </c>
      <c r="AI39" s="7">
        <v>143</v>
      </c>
      <c r="AJ39" s="7">
        <v>143</v>
      </c>
      <c r="AK39" s="7">
        <v>156</v>
      </c>
      <c r="AL39" s="7">
        <v>174</v>
      </c>
      <c r="AM39" s="7">
        <v>174</v>
      </c>
      <c r="AN39" s="7">
        <v>173</v>
      </c>
      <c r="AO39" s="46">
        <v>353.75</v>
      </c>
      <c r="AP39" s="46">
        <v>365.83333333333331</v>
      </c>
      <c r="AQ39" s="48">
        <f>SUM(AP39/AP43)</f>
        <v>4.958378982798152E-2</v>
      </c>
    </row>
    <row r="40" spans="1:43" x14ac:dyDescent="0.2">
      <c r="A40" s="17" t="s">
        <v>42</v>
      </c>
      <c r="B40" s="7">
        <v>272</v>
      </c>
      <c r="C40" s="7">
        <v>275</v>
      </c>
      <c r="D40" s="7">
        <v>249</v>
      </c>
      <c r="E40" s="7">
        <v>274</v>
      </c>
      <c r="F40" s="7">
        <v>258</v>
      </c>
      <c r="G40" s="7">
        <v>267</v>
      </c>
      <c r="H40" s="7">
        <v>270</v>
      </c>
      <c r="I40" s="7">
        <v>247</v>
      </c>
      <c r="J40" s="7">
        <v>248</v>
      </c>
      <c r="K40" s="7">
        <v>245</v>
      </c>
      <c r="L40" s="7">
        <v>247</v>
      </c>
      <c r="M40" s="7">
        <v>254</v>
      </c>
      <c r="N40" s="7">
        <v>266</v>
      </c>
      <c r="O40" s="7">
        <v>250</v>
      </c>
      <c r="P40" s="7">
        <v>228</v>
      </c>
      <c r="Q40" s="7">
        <v>234</v>
      </c>
      <c r="R40" s="7">
        <v>267</v>
      </c>
      <c r="S40" s="7">
        <v>328</v>
      </c>
      <c r="T40" s="7">
        <v>353</v>
      </c>
      <c r="U40" s="7">
        <v>314</v>
      </c>
      <c r="V40" s="7">
        <v>300</v>
      </c>
      <c r="W40" s="7">
        <v>291</v>
      </c>
      <c r="X40" s="7">
        <v>290</v>
      </c>
      <c r="Y40" s="7">
        <v>275</v>
      </c>
      <c r="Z40" s="7">
        <v>309</v>
      </c>
      <c r="AA40" s="7">
        <v>306</v>
      </c>
      <c r="AB40" s="7">
        <v>309</v>
      </c>
      <c r="AC40" s="7">
        <v>315</v>
      </c>
      <c r="AD40" s="7">
        <v>312</v>
      </c>
      <c r="AE40" s="7">
        <v>361</v>
      </c>
      <c r="AF40" s="7">
        <v>389</v>
      </c>
      <c r="AG40" s="7">
        <v>354</v>
      </c>
      <c r="AH40" s="7">
        <v>341</v>
      </c>
      <c r="AI40" s="7">
        <v>333</v>
      </c>
      <c r="AJ40" s="7">
        <v>334</v>
      </c>
      <c r="AK40" s="7">
        <v>322</v>
      </c>
      <c r="AL40" s="7">
        <v>356</v>
      </c>
      <c r="AM40" s="7">
        <v>363</v>
      </c>
      <c r="AN40" s="7">
        <v>390</v>
      </c>
      <c r="AO40" s="46">
        <v>774.66666666666663</v>
      </c>
      <c r="AP40" s="46">
        <v>764.83333333333337</v>
      </c>
      <c r="AQ40" s="48">
        <f>SUM(AP40/AP43)</f>
        <v>0.10366287540802152</v>
      </c>
    </row>
    <row r="41" spans="1:43" x14ac:dyDescent="0.2">
      <c r="A41" s="17" t="s">
        <v>43</v>
      </c>
      <c r="B41" s="7">
        <v>119</v>
      </c>
      <c r="C41" s="7">
        <v>107</v>
      </c>
      <c r="D41" s="7">
        <v>111</v>
      </c>
      <c r="E41" s="7">
        <v>127</v>
      </c>
      <c r="F41" s="7">
        <v>117</v>
      </c>
      <c r="G41" s="7">
        <v>112</v>
      </c>
      <c r="H41" s="7">
        <v>116</v>
      </c>
      <c r="I41" s="7">
        <v>101</v>
      </c>
      <c r="J41" s="7">
        <v>82</v>
      </c>
      <c r="K41" s="7">
        <v>89</v>
      </c>
      <c r="L41" s="7">
        <v>90</v>
      </c>
      <c r="M41" s="7">
        <v>91</v>
      </c>
      <c r="N41" s="7">
        <v>100</v>
      </c>
      <c r="O41" s="7">
        <v>97</v>
      </c>
      <c r="P41" s="7">
        <v>96</v>
      </c>
      <c r="Q41" s="7">
        <v>87</v>
      </c>
      <c r="R41" s="7">
        <v>78</v>
      </c>
      <c r="S41" s="7">
        <v>83</v>
      </c>
      <c r="T41" s="7">
        <v>81</v>
      </c>
      <c r="U41" s="7">
        <v>82</v>
      </c>
      <c r="V41" s="7">
        <v>85</v>
      </c>
      <c r="W41" s="7">
        <v>86</v>
      </c>
      <c r="X41" s="7">
        <v>86</v>
      </c>
      <c r="Y41" s="7">
        <v>83</v>
      </c>
      <c r="Z41" s="7">
        <v>100</v>
      </c>
      <c r="AA41" s="7">
        <v>107</v>
      </c>
      <c r="AB41" s="7">
        <v>101</v>
      </c>
      <c r="AC41" s="7">
        <v>90</v>
      </c>
      <c r="AD41" s="7">
        <v>92</v>
      </c>
      <c r="AE41" s="7">
        <v>83</v>
      </c>
      <c r="AF41" s="7">
        <v>85</v>
      </c>
      <c r="AG41" s="7">
        <v>85</v>
      </c>
      <c r="AH41" s="7">
        <v>76</v>
      </c>
      <c r="AI41" s="7">
        <v>78</v>
      </c>
      <c r="AJ41" s="7">
        <v>84</v>
      </c>
      <c r="AK41" s="7">
        <v>94</v>
      </c>
      <c r="AL41" s="7">
        <v>97</v>
      </c>
      <c r="AM41" s="7">
        <v>114</v>
      </c>
      <c r="AN41" s="7">
        <v>128</v>
      </c>
      <c r="AO41" s="46">
        <v>440.75</v>
      </c>
      <c r="AP41" s="46">
        <v>421.41666666666669</v>
      </c>
      <c r="AQ41" s="48">
        <f>SUM(AP41/AP43)</f>
        <v>5.7117363362210155E-2</v>
      </c>
    </row>
    <row r="42" spans="1:43" x14ac:dyDescent="0.2">
      <c r="A42" s="17" t="s">
        <v>44</v>
      </c>
      <c r="B42" s="7">
        <v>197</v>
      </c>
      <c r="C42" s="7">
        <v>195</v>
      </c>
      <c r="D42" s="7">
        <v>189</v>
      </c>
      <c r="E42" s="7">
        <v>57</v>
      </c>
      <c r="F42" s="7">
        <v>55</v>
      </c>
      <c r="G42" s="7">
        <v>61</v>
      </c>
      <c r="H42" s="7">
        <v>57</v>
      </c>
      <c r="I42" s="7">
        <v>49</v>
      </c>
      <c r="J42" s="7">
        <v>46</v>
      </c>
      <c r="K42" s="7">
        <v>45</v>
      </c>
      <c r="L42" s="7">
        <v>53</v>
      </c>
      <c r="M42" s="7">
        <v>74</v>
      </c>
      <c r="N42" s="7">
        <v>96</v>
      </c>
      <c r="O42" s="7">
        <v>56</v>
      </c>
      <c r="P42" s="7">
        <v>40</v>
      </c>
      <c r="Q42" s="7">
        <v>28</v>
      </c>
      <c r="R42" s="7">
        <v>23</v>
      </c>
      <c r="S42" s="7">
        <v>18</v>
      </c>
      <c r="T42" s="7">
        <v>9</v>
      </c>
      <c r="U42" s="7">
        <v>13</v>
      </c>
      <c r="V42" s="7">
        <v>14</v>
      </c>
      <c r="W42" s="7">
        <v>16</v>
      </c>
      <c r="X42" s="7">
        <v>11</v>
      </c>
      <c r="Y42" s="7">
        <v>9</v>
      </c>
      <c r="Z42" s="7">
        <v>26</v>
      </c>
      <c r="AA42" s="7">
        <v>15</v>
      </c>
      <c r="AB42" s="7">
        <v>14</v>
      </c>
      <c r="AC42" s="7">
        <v>17</v>
      </c>
      <c r="AD42" s="7">
        <v>19</v>
      </c>
      <c r="AE42" s="7">
        <v>19</v>
      </c>
      <c r="AF42" s="7">
        <v>18</v>
      </c>
      <c r="AG42" s="7">
        <v>21</v>
      </c>
      <c r="AH42" s="7">
        <v>24</v>
      </c>
      <c r="AI42" s="7">
        <v>24</v>
      </c>
      <c r="AJ42" s="7">
        <v>33</v>
      </c>
      <c r="AK42" s="7">
        <v>35</v>
      </c>
      <c r="AL42" s="7">
        <v>48</v>
      </c>
      <c r="AM42" s="7">
        <v>42</v>
      </c>
      <c r="AN42" s="7">
        <v>128</v>
      </c>
      <c r="AO42" s="46">
        <v>341.58333333333331</v>
      </c>
      <c r="AP42" s="46">
        <v>165.41666666666666</v>
      </c>
      <c r="AQ42" s="48">
        <f>SUM(AP42/AP43)</f>
        <v>2.2420005195567954E-2</v>
      </c>
    </row>
    <row r="43" spans="1:43" ht="13.5" thickBot="1" x14ac:dyDescent="0.25">
      <c r="A43" s="38" t="s">
        <v>0</v>
      </c>
      <c r="B43" s="39">
        <f>SUM(B25:B42)</f>
        <v>2302</v>
      </c>
      <c r="C43" s="39">
        <f t="shared" ref="C43:AQ43" si="2">SUM(C25:C42)</f>
        <v>2224</v>
      </c>
      <c r="D43" s="39">
        <f t="shared" si="2"/>
        <v>2171</v>
      </c>
      <c r="E43" s="39">
        <f t="shared" si="2"/>
        <v>2047</v>
      </c>
      <c r="F43" s="39">
        <f t="shared" si="2"/>
        <v>1936</v>
      </c>
      <c r="G43" s="39">
        <f t="shared" si="2"/>
        <v>1914</v>
      </c>
      <c r="H43" s="39">
        <f t="shared" si="2"/>
        <v>1899</v>
      </c>
      <c r="I43" s="39">
        <f t="shared" si="2"/>
        <v>1784</v>
      </c>
      <c r="J43" s="39">
        <f t="shared" si="2"/>
        <v>1710</v>
      </c>
      <c r="K43" s="39">
        <f t="shared" si="2"/>
        <v>1746</v>
      </c>
      <c r="L43" s="39">
        <f t="shared" si="2"/>
        <v>1880</v>
      </c>
      <c r="M43" s="39">
        <f t="shared" si="2"/>
        <v>2294</v>
      </c>
      <c r="N43" s="39">
        <f t="shared" si="2"/>
        <v>2735</v>
      </c>
      <c r="O43" s="39">
        <f t="shared" si="2"/>
        <v>2121</v>
      </c>
      <c r="P43" s="39">
        <f t="shared" si="2"/>
        <v>2039</v>
      </c>
      <c r="Q43" s="39">
        <f t="shared" si="2"/>
        <v>1909</v>
      </c>
      <c r="R43" s="39">
        <f t="shared" si="2"/>
        <v>1829</v>
      </c>
      <c r="S43" s="39">
        <f t="shared" si="2"/>
        <v>1846</v>
      </c>
      <c r="T43" s="39">
        <f t="shared" si="2"/>
        <v>1863</v>
      </c>
      <c r="U43" s="39">
        <f t="shared" si="2"/>
        <v>1821</v>
      </c>
      <c r="V43" s="39">
        <f t="shared" si="2"/>
        <v>1768</v>
      </c>
      <c r="W43" s="39">
        <f t="shared" si="2"/>
        <v>1839</v>
      </c>
      <c r="X43" s="39">
        <f t="shared" si="2"/>
        <v>1956</v>
      </c>
      <c r="Y43" s="39">
        <f t="shared" si="2"/>
        <v>2007</v>
      </c>
      <c r="Z43" s="39">
        <f t="shared" si="2"/>
        <v>2164</v>
      </c>
      <c r="AA43" s="39">
        <f t="shared" si="2"/>
        <v>2173</v>
      </c>
      <c r="AB43" s="39">
        <f t="shared" si="2"/>
        <v>2170</v>
      </c>
      <c r="AC43" s="39">
        <f t="shared" si="2"/>
        <v>2114</v>
      </c>
      <c r="AD43" s="39">
        <f t="shared" si="2"/>
        <v>2141</v>
      </c>
      <c r="AE43" s="39">
        <f t="shared" si="2"/>
        <v>2125</v>
      </c>
      <c r="AF43" s="39">
        <f t="shared" si="2"/>
        <v>2193</v>
      </c>
      <c r="AG43" s="39">
        <f t="shared" si="2"/>
        <v>2172</v>
      </c>
      <c r="AH43" s="39">
        <f t="shared" si="2"/>
        <v>2114</v>
      </c>
      <c r="AI43" s="39">
        <f t="shared" si="2"/>
        <v>2215</v>
      </c>
      <c r="AJ43" s="39">
        <f t="shared" si="2"/>
        <v>2384</v>
      </c>
      <c r="AK43" s="39">
        <f t="shared" si="2"/>
        <v>2498</v>
      </c>
      <c r="AL43" s="39">
        <f t="shared" si="2"/>
        <v>2763</v>
      </c>
      <c r="AM43" s="39">
        <f t="shared" si="2"/>
        <v>2862</v>
      </c>
      <c r="AN43" s="39">
        <f t="shared" si="2"/>
        <v>3219</v>
      </c>
      <c r="AO43" s="39">
        <f t="shared" ref="AO43" si="3">SUM(AO25:AO42)</f>
        <v>7972.4999999999991</v>
      </c>
      <c r="AP43" s="39">
        <f t="shared" si="2"/>
        <v>7378.083333333333</v>
      </c>
      <c r="AQ43" s="52">
        <f t="shared" si="2"/>
        <v>1</v>
      </c>
    </row>
    <row r="44" spans="1:43" ht="13.5" thickTop="1" x14ac:dyDescent="0.2">
      <c r="A44" s="3" t="s">
        <v>18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x14ac:dyDescent="0.2">
      <c r="A45" s="16" t="s">
        <v>23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x14ac:dyDescent="0.2">
      <c r="A46" s="17" t="s">
        <v>27</v>
      </c>
      <c r="B46" s="7">
        <v>15</v>
      </c>
      <c r="C46" s="7">
        <v>17</v>
      </c>
      <c r="D46" s="7">
        <v>17</v>
      </c>
      <c r="E46" s="7">
        <v>16</v>
      </c>
      <c r="F46" s="7">
        <v>16</v>
      </c>
      <c r="G46" s="7">
        <v>13</v>
      </c>
      <c r="H46" s="7">
        <v>12</v>
      </c>
      <c r="I46" s="7">
        <v>12</v>
      </c>
      <c r="J46" s="7">
        <v>12</v>
      </c>
      <c r="K46" s="7">
        <v>11</v>
      </c>
      <c r="L46" s="7">
        <v>9</v>
      </c>
      <c r="M46" s="7">
        <v>10</v>
      </c>
      <c r="N46" s="7">
        <v>16</v>
      </c>
      <c r="O46" s="7">
        <v>15</v>
      </c>
      <c r="P46" s="7">
        <v>19</v>
      </c>
      <c r="Q46" s="7">
        <v>19</v>
      </c>
      <c r="R46" s="7">
        <v>19</v>
      </c>
      <c r="S46" s="7">
        <v>15</v>
      </c>
      <c r="T46" s="7">
        <v>16</v>
      </c>
      <c r="U46" s="7">
        <v>16</v>
      </c>
      <c r="V46" s="7">
        <v>17</v>
      </c>
      <c r="W46" s="7">
        <v>21</v>
      </c>
      <c r="X46" s="7">
        <v>21</v>
      </c>
      <c r="Y46" s="7">
        <v>21</v>
      </c>
      <c r="Z46" s="7">
        <v>25</v>
      </c>
      <c r="AA46" s="7">
        <v>23</v>
      </c>
      <c r="AB46" s="7">
        <v>22</v>
      </c>
      <c r="AC46" s="7">
        <v>22</v>
      </c>
      <c r="AD46" s="7">
        <v>19</v>
      </c>
      <c r="AE46" s="7">
        <v>15</v>
      </c>
      <c r="AF46" s="7">
        <v>16</v>
      </c>
      <c r="AG46" s="7">
        <v>14</v>
      </c>
      <c r="AH46" s="7">
        <v>14</v>
      </c>
      <c r="AI46" s="7">
        <v>18</v>
      </c>
      <c r="AJ46" s="7">
        <v>20</v>
      </c>
      <c r="AK46" s="7">
        <v>22</v>
      </c>
      <c r="AL46" s="7">
        <v>23</v>
      </c>
      <c r="AM46" s="7">
        <v>23</v>
      </c>
      <c r="AN46" s="7">
        <v>25</v>
      </c>
      <c r="AO46" s="46">
        <v>37.583333333333336</v>
      </c>
      <c r="AP46" s="46">
        <v>33.25</v>
      </c>
      <c r="AQ46" s="48">
        <f>SUM(AP46/AP64)</f>
        <v>9.5283582089552236E-3</v>
      </c>
    </row>
    <row r="47" spans="1:43" x14ac:dyDescent="0.2">
      <c r="A47" s="17" t="s">
        <v>28</v>
      </c>
      <c r="B47" s="7">
        <v>112</v>
      </c>
      <c r="C47" s="7">
        <v>93</v>
      </c>
      <c r="D47" s="7">
        <v>89</v>
      </c>
      <c r="E47" s="7">
        <v>89</v>
      </c>
      <c r="F47" s="7">
        <v>79</v>
      </c>
      <c r="G47" s="7">
        <v>80</v>
      </c>
      <c r="H47" s="7">
        <v>79</v>
      </c>
      <c r="I47" s="7">
        <v>83</v>
      </c>
      <c r="J47" s="7">
        <v>77</v>
      </c>
      <c r="K47" s="7">
        <v>87</v>
      </c>
      <c r="L47" s="7">
        <v>90</v>
      </c>
      <c r="M47" s="7">
        <v>314</v>
      </c>
      <c r="N47" s="7">
        <v>453</v>
      </c>
      <c r="O47" s="7">
        <v>166</v>
      </c>
      <c r="P47" s="7">
        <v>137</v>
      </c>
      <c r="Q47" s="7">
        <v>106</v>
      </c>
      <c r="R47" s="7">
        <v>88</v>
      </c>
      <c r="S47" s="7">
        <v>105</v>
      </c>
      <c r="T47" s="7">
        <v>95</v>
      </c>
      <c r="U47" s="7">
        <v>94</v>
      </c>
      <c r="V47" s="7">
        <v>94</v>
      </c>
      <c r="W47" s="7">
        <v>90</v>
      </c>
      <c r="X47" s="7">
        <v>107</v>
      </c>
      <c r="Y47" s="7">
        <v>112</v>
      </c>
      <c r="Z47" s="7">
        <v>126</v>
      </c>
      <c r="AA47" s="7">
        <v>125</v>
      </c>
      <c r="AB47" s="7">
        <v>129</v>
      </c>
      <c r="AC47" s="7">
        <v>111</v>
      </c>
      <c r="AD47" s="7">
        <v>105</v>
      </c>
      <c r="AE47" s="7">
        <v>91</v>
      </c>
      <c r="AF47" s="7">
        <v>97</v>
      </c>
      <c r="AG47" s="7">
        <v>110</v>
      </c>
      <c r="AH47" s="7">
        <v>114</v>
      </c>
      <c r="AI47" s="7">
        <v>123</v>
      </c>
      <c r="AJ47" s="7">
        <v>122</v>
      </c>
      <c r="AK47" s="7">
        <v>144</v>
      </c>
      <c r="AL47" s="7">
        <v>140</v>
      </c>
      <c r="AM47" s="7">
        <v>139</v>
      </c>
      <c r="AN47" s="7">
        <v>147</v>
      </c>
      <c r="AO47" s="46">
        <v>246.66666666666666</v>
      </c>
      <c r="AP47" s="46">
        <v>236.25</v>
      </c>
      <c r="AQ47" s="48">
        <f>SUM(AP47/AP64)</f>
        <v>6.7701492537313432E-2</v>
      </c>
    </row>
    <row r="48" spans="1:43" x14ac:dyDescent="0.2">
      <c r="A48" s="17" t="s">
        <v>29</v>
      </c>
      <c r="B48" s="7">
        <v>107</v>
      </c>
      <c r="C48" s="7">
        <v>100</v>
      </c>
      <c r="D48" s="7">
        <v>100</v>
      </c>
      <c r="E48" s="7">
        <v>98</v>
      </c>
      <c r="F48" s="7">
        <v>90</v>
      </c>
      <c r="G48" s="7">
        <v>85</v>
      </c>
      <c r="H48" s="7">
        <v>85</v>
      </c>
      <c r="I48" s="7">
        <v>93</v>
      </c>
      <c r="J48" s="7">
        <v>91</v>
      </c>
      <c r="K48" s="7">
        <v>89</v>
      </c>
      <c r="L48" s="7">
        <v>109</v>
      </c>
      <c r="M48" s="7">
        <v>103</v>
      </c>
      <c r="N48" s="7">
        <v>113</v>
      </c>
      <c r="O48" s="7">
        <v>115</v>
      </c>
      <c r="P48" s="7">
        <v>111</v>
      </c>
      <c r="Q48" s="7">
        <v>106</v>
      </c>
      <c r="R48" s="7">
        <v>96</v>
      </c>
      <c r="S48" s="7">
        <v>98</v>
      </c>
      <c r="T48" s="7">
        <v>104</v>
      </c>
      <c r="U48" s="7">
        <v>99</v>
      </c>
      <c r="V48" s="7">
        <v>94</v>
      </c>
      <c r="W48" s="7">
        <v>97</v>
      </c>
      <c r="X48" s="7">
        <v>94</v>
      </c>
      <c r="Y48" s="7">
        <v>100</v>
      </c>
      <c r="Z48" s="7">
        <v>118</v>
      </c>
      <c r="AA48" s="7">
        <v>111</v>
      </c>
      <c r="AB48" s="7">
        <v>115</v>
      </c>
      <c r="AC48" s="7">
        <v>110</v>
      </c>
      <c r="AD48" s="7">
        <v>109</v>
      </c>
      <c r="AE48" s="7">
        <v>103</v>
      </c>
      <c r="AF48" s="7">
        <v>104</v>
      </c>
      <c r="AG48" s="7">
        <v>112</v>
      </c>
      <c r="AH48" s="7">
        <v>103</v>
      </c>
      <c r="AI48" s="7">
        <v>116</v>
      </c>
      <c r="AJ48" s="7">
        <v>127</v>
      </c>
      <c r="AK48" s="7">
        <v>130</v>
      </c>
      <c r="AL48" s="7">
        <v>152</v>
      </c>
      <c r="AM48" s="7">
        <v>148</v>
      </c>
      <c r="AN48" s="7">
        <v>151</v>
      </c>
      <c r="AO48" s="46">
        <v>322.91666666666669</v>
      </c>
      <c r="AP48" s="46">
        <v>313.25</v>
      </c>
      <c r="AQ48" s="48">
        <f>SUM(AP48/AP64)</f>
        <v>8.9767164179104478E-2</v>
      </c>
    </row>
    <row r="49" spans="1:43" x14ac:dyDescent="0.2">
      <c r="A49" s="17" t="s">
        <v>30</v>
      </c>
      <c r="B49" s="7">
        <v>12</v>
      </c>
      <c r="C49" s="7">
        <v>12</v>
      </c>
      <c r="D49" s="7">
        <v>11</v>
      </c>
      <c r="E49" s="7">
        <v>9</v>
      </c>
      <c r="F49" s="7">
        <v>5</v>
      </c>
      <c r="G49" s="7">
        <v>5</v>
      </c>
      <c r="H49" s="7">
        <v>6</v>
      </c>
      <c r="I49" s="7">
        <v>5</v>
      </c>
      <c r="J49" s="7">
        <v>6</v>
      </c>
      <c r="K49" s="7">
        <v>6</v>
      </c>
      <c r="L49" s="7">
        <v>6</v>
      </c>
      <c r="M49" s="7">
        <v>6</v>
      </c>
      <c r="N49" s="7">
        <v>4</v>
      </c>
      <c r="O49" s="7">
        <v>3</v>
      </c>
      <c r="P49" s="7">
        <v>4</v>
      </c>
      <c r="Q49" s="7">
        <v>7</v>
      </c>
      <c r="R49" s="7">
        <v>6</v>
      </c>
      <c r="S49" s="7">
        <v>6</v>
      </c>
      <c r="T49" s="7">
        <v>8</v>
      </c>
      <c r="U49" s="7">
        <v>9</v>
      </c>
      <c r="V49" s="7">
        <v>6</v>
      </c>
      <c r="W49" s="7">
        <v>8</v>
      </c>
      <c r="X49" s="7">
        <v>7</v>
      </c>
      <c r="Y49" s="7">
        <v>7</v>
      </c>
      <c r="Z49" s="7">
        <v>9</v>
      </c>
      <c r="AA49" s="7">
        <v>10</v>
      </c>
      <c r="AB49" s="7">
        <v>11</v>
      </c>
      <c r="AC49" s="7">
        <v>10</v>
      </c>
      <c r="AD49" s="7">
        <v>7</v>
      </c>
      <c r="AE49" s="7">
        <v>4</v>
      </c>
      <c r="AF49" s="7">
        <v>6</v>
      </c>
      <c r="AG49" s="7">
        <v>5</v>
      </c>
      <c r="AH49" s="7">
        <v>7</v>
      </c>
      <c r="AI49" s="7">
        <v>11</v>
      </c>
      <c r="AJ49" s="7">
        <v>11</v>
      </c>
      <c r="AK49" s="7">
        <v>12</v>
      </c>
      <c r="AL49" s="7">
        <v>13</v>
      </c>
      <c r="AM49" s="7">
        <v>14</v>
      </c>
      <c r="AN49" s="7">
        <v>11</v>
      </c>
      <c r="AO49" s="46">
        <v>21.5</v>
      </c>
      <c r="AP49" s="46">
        <v>21.916666666666668</v>
      </c>
      <c r="AQ49" s="48">
        <f>SUM(AP49/AP64)</f>
        <v>6.2805970149253732E-3</v>
      </c>
    </row>
    <row r="50" spans="1:43" x14ac:dyDescent="0.2">
      <c r="A50" s="17" t="s">
        <v>31</v>
      </c>
      <c r="B50" s="7">
        <v>77</v>
      </c>
      <c r="C50" s="7">
        <v>77</v>
      </c>
      <c r="D50" s="7">
        <v>76</v>
      </c>
      <c r="E50" s="7">
        <v>64</v>
      </c>
      <c r="F50" s="7">
        <v>53</v>
      </c>
      <c r="G50" s="7">
        <v>46</v>
      </c>
      <c r="H50" s="7">
        <v>47</v>
      </c>
      <c r="I50" s="7">
        <v>44</v>
      </c>
      <c r="J50" s="7">
        <v>40</v>
      </c>
      <c r="K50" s="7">
        <v>45</v>
      </c>
      <c r="L50" s="7">
        <v>45</v>
      </c>
      <c r="M50" s="7">
        <v>50</v>
      </c>
      <c r="N50" s="7">
        <v>61</v>
      </c>
      <c r="O50" s="7">
        <v>57</v>
      </c>
      <c r="P50" s="7">
        <v>59</v>
      </c>
      <c r="Q50" s="7">
        <v>56</v>
      </c>
      <c r="R50" s="7">
        <v>49</v>
      </c>
      <c r="S50" s="7">
        <v>40</v>
      </c>
      <c r="T50" s="7">
        <v>45</v>
      </c>
      <c r="U50" s="7">
        <v>45</v>
      </c>
      <c r="V50" s="7">
        <v>39</v>
      </c>
      <c r="W50" s="7">
        <v>50</v>
      </c>
      <c r="X50" s="7">
        <v>62</v>
      </c>
      <c r="Y50" s="7">
        <v>62</v>
      </c>
      <c r="Z50" s="7">
        <v>67</v>
      </c>
      <c r="AA50" s="7">
        <v>67</v>
      </c>
      <c r="AB50" s="7">
        <v>74</v>
      </c>
      <c r="AC50" s="7">
        <v>72</v>
      </c>
      <c r="AD50" s="7">
        <v>62</v>
      </c>
      <c r="AE50" s="7">
        <v>61</v>
      </c>
      <c r="AF50" s="7">
        <v>65</v>
      </c>
      <c r="AG50" s="7">
        <v>67</v>
      </c>
      <c r="AH50" s="7">
        <v>61</v>
      </c>
      <c r="AI50" s="7">
        <v>64</v>
      </c>
      <c r="AJ50" s="7">
        <v>76</v>
      </c>
      <c r="AK50" s="7">
        <v>86</v>
      </c>
      <c r="AL50" s="7">
        <v>98</v>
      </c>
      <c r="AM50" s="7">
        <v>107</v>
      </c>
      <c r="AN50" s="7">
        <v>125</v>
      </c>
      <c r="AO50" s="46">
        <v>311.75</v>
      </c>
      <c r="AP50" s="46">
        <v>298.66666666666669</v>
      </c>
      <c r="AQ50" s="48">
        <f>SUM(AP50/AP64)</f>
        <v>8.5588059701492539E-2</v>
      </c>
    </row>
    <row r="51" spans="1:43" x14ac:dyDescent="0.2">
      <c r="A51" s="17" t="s">
        <v>32</v>
      </c>
      <c r="B51" s="7">
        <v>224</v>
      </c>
      <c r="C51" s="7">
        <v>216</v>
      </c>
      <c r="D51" s="7">
        <v>203</v>
      </c>
      <c r="E51" s="7">
        <v>210</v>
      </c>
      <c r="F51" s="7">
        <v>199</v>
      </c>
      <c r="G51" s="7">
        <v>187</v>
      </c>
      <c r="H51" s="7">
        <v>179</v>
      </c>
      <c r="I51" s="7">
        <v>176</v>
      </c>
      <c r="J51" s="7">
        <v>161</v>
      </c>
      <c r="K51" s="7">
        <v>163</v>
      </c>
      <c r="L51" s="7">
        <v>177</v>
      </c>
      <c r="M51" s="7">
        <v>182</v>
      </c>
      <c r="N51" s="7">
        <v>202</v>
      </c>
      <c r="O51" s="7">
        <v>194</v>
      </c>
      <c r="P51" s="7">
        <v>193</v>
      </c>
      <c r="Q51" s="7">
        <v>188</v>
      </c>
      <c r="R51" s="7">
        <v>180</v>
      </c>
      <c r="S51" s="7">
        <v>155</v>
      </c>
      <c r="T51" s="7">
        <v>149</v>
      </c>
      <c r="U51" s="7">
        <v>158</v>
      </c>
      <c r="V51" s="7">
        <v>166</v>
      </c>
      <c r="W51" s="7">
        <v>176</v>
      </c>
      <c r="X51" s="7">
        <v>180</v>
      </c>
      <c r="Y51" s="7">
        <v>191</v>
      </c>
      <c r="Z51" s="7">
        <v>206</v>
      </c>
      <c r="AA51" s="7">
        <v>212</v>
      </c>
      <c r="AB51" s="7">
        <v>208</v>
      </c>
      <c r="AC51" s="7">
        <v>200</v>
      </c>
      <c r="AD51" s="7">
        <v>183</v>
      </c>
      <c r="AE51" s="7">
        <v>176</v>
      </c>
      <c r="AF51" s="7">
        <v>172</v>
      </c>
      <c r="AG51" s="7">
        <v>179</v>
      </c>
      <c r="AH51" s="7">
        <v>190</v>
      </c>
      <c r="AI51" s="7">
        <v>186</v>
      </c>
      <c r="AJ51" s="7">
        <v>203</v>
      </c>
      <c r="AK51" s="7">
        <v>204</v>
      </c>
      <c r="AL51" s="7">
        <v>232</v>
      </c>
      <c r="AM51" s="7">
        <v>225</v>
      </c>
      <c r="AN51" s="7">
        <v>244</v>
      </c>
      <c r="AO51" s="46">
        <v>509.5</v>
      </c>
      <c r="AP51" s="46">
        <v>524.66666666666663</v>
      </c>
      <c r="AQ51" s="48">
        <f>SUM(AP51/AP64)</f>
        <v>0.15035223880597012</v>
      </c>
    </row>
    <row r="52" spans="1:43" x14ac:dyDescent="0.2">
      <c r="A52" s="17" t="s">
        <v>33</v>
      </c>
      <c r="B52" s="7">
        <v>3</v>
      </c>
      <c r="C52" s="7">
        <v>1</v>
      </c>
      <c r="D52" s="7">
        <v>1</v>
      </c>
      <c r="E52" s="7">
        <v>1</v>
      </c>
      <c r="F52" s="7">
        <v>2</v>
      </c>
      <c r="G52" s="7">
        <v>1</v>
      </c>
      <c r="H52" s="7"/>
      <c r="I52" s="7"/>
      <c r="J52" s="7">
        <v>1</v>
      </c>
      <c r="K52" s="7">
        <v>2</v>
      </c>
      <c r="L52" s="7">
        <v>2</v>
      </c>
      <c r="M52" s="7">
        <v>3</v>
      </c>
      <c r="N52" s="7">
        <v>3</v>
      </c>
      <c r="O52" s="7">
        <v>1</v>
      </c>
      <c r="P52" s="7">
        <v>1</v>
      </c>
      <c r="Q52" s="7">
        <v>1</v>
      </c>
      <c r="R52" s="7">
        <v>1</v>
      </c>
      <c r="S52" s="7">
        <v>1</v>
      </c>
      <c r="T52" s="7">
        <v>3</v>
      </c>
      <c r="U52" s="7">
        <v>2</v>
      </c>
      <c r="V52" s="7">
        <v>4</v>
      </c>
      <c r="W52" s="7">
        <v>2</v>
      </c>
      <c r="X52" s="7">
        <v>2</v>
      </c>
      <c r="Y52" s="7">
        <v>3</v>
      </c>
      <c r="Z52" s="7">
        <v>3</v>
      </c>
      <c r="AA52" s="7">
        <v>3</v>
      </c>
      <c r="AB52" s="7">
        <v>3</v>
      </c>
      <c r="AC52" s="7">
        <v>3</v>
      </c>
      <c r="AD52" s="7">
        <v>4</v>
      </c>
      <c r="AE52" s="7">
        <v>4</v>
      </c>
      <c r="AF52" s="7">
        <v>6</v>
      </c>
      <c r="AG52" s="7">
        <v>5</v>
      </c>
      <c r="AH52" s="7">
        <v>7</v>
      </c>
      <c r="AI52" s="7">
        <v>8</v>
      </c>
      <c r="AJ52" s="7">
        <v>11</v>
      </c>
      <c r="AK52" s="7">
        <v>11</v>
      </c>
      <c r="AL52" s="7">
        <v>14</v>
      </c>
      <c r="AM52" s="7">
        <v>15</v>
      </c>
      <c r="AN52" s="7">
        <v>19</v>
      </c>
      <c r="AO52" s="46">
        <v>103.16666666666667</v>
      </c>
      <c r="AP52" s="46">
        <v>147.25</v>
      </c>
      <c r="AQ52" s="48">
        <f>SUM(AP52/AP64)</f>
        <v>4.219701492537313E-2</v>
      </c>
    </row>
    <row r="53" spans="1:43" x14ac:dyDescent="0.2">
      <c r="A53" s="17" t="s">
        <v>34</v>
      </c>
      <c r="B53" s="7">
        <v>41</v>
      </c>
      <c r="C53" s="7">
        <v>39</v>
      </c>
      <c r="D53" s="7">
        <v>41</v>
      </c>
      <c r="E53" s="7">
        <v>43</v>
      </c>
      <c r="F53" s="7">
        <v>32</v>
      </c>
      <c r="G53" s="7">
        <v>30</v>
      </c>
      <c r="H53" s="7">
        <v>29</v>
      </c>
      <c r="I53" s="7">
        <v>27</v>
      </c>
      <c r="J53" s="7">
        <v>32</v>
      </c>
      <c r="K53" s="7">
        <v>32</v>
      </c>
      <c r="L53" s="7">
        <v>40</v>
      </c>
      <c r="M53" s="7">
        <v>45</v>
      </c>
      <c r="N53" s="7">
        <v>46</v>
      </c>
      <c r="O53" s="7">
        <v>49</v>
      </c>
      <c r="P53" s="7">
        <v>48</v>
      </c>
      <c r="Q53" s="7">
        <v>40</v>
      </c>
      <c r="R53" s="7">
        <v>39</v>
      </c>
      <c r="S53" s="7">
        <v>35</v>
      </c>
      <c r="T53" s="7">
        <v>38</v>
      </c>
      <c r="U53" s="7">
        <v>37</v>
      </c>
      <c r="V53" s="7">
        <v>37</v>
      </c>
      <c r="W53" s="7">
        <v>42</v>
      </c>
      <c r="X53" s="7">
        <v>42</v>
      </c>
      <c r="Y53" s="7">
        <v>48</v>
      </c>
      <c r="Z53" s="7">
        <v>56</v>
      </c>
      <c r="AA53" s="7">
        <v>57</v>
      </c>
      <c r="AB53" s="7">
        <v>58</v>
      </c>
      <c r="AC53" s="7">
        <v>54</v>
      </c>
      <c r="AD53" s="7">
        <v>60</v>
      </c>
      <c r="AE53" s="7">
        <v>53</v>
      </c>
      <c r="AF53" s="7">
        <v>49</v>
      </c>
      <c r="AG53" s="7">
        <v>47</v>
      </c>
      <c r="AH53" s="7">
        <v>44</v>
      </c>
      <c r="AI53" s="7">
        <v>52</v>
      </c>
      <c r="AJ53" s="7">
        <v>62</v>
      </c>
      <c r="AK53" s="7">
        <v>63</v>
      </c>
      <c r="AL53" s="7">
        <v>65</v>
      </c>
      <c r="AM53" s="7">
        <v>64</v>
      </c>
      <c r="AN53" s="7">
        <v>65</v>
      </c>
      <c r="AO53" s="46">
        <v>199.58333333333334</v>
      </c>
      <c r="AP53" s="46">
        <v>217.5</v>
      </c>
      <c r="AQ53" s="48">
        <f>SUM(AP53/AP64)</f>
        <v>6.2328358208955222E-2</v>
      </c>
    </row>
    <row r="54" spans="1:43" x14ac:dyDescent="0.2">
      <c r="A54" s="17" t="s">
        <v>35</v>
      </c>
      <c r="B54" s="7">
        <v>36</v>
      </c>
      <c r="C54" s="7">
        <v>36</v>
      </c>
      <c r="D54" s="7">
        <v>28</v>
      </c>
      <c r="E54" s="7">
        <v>32</v>
      </c>
      <c r="F54" s="7">
        <v>25</v>
      </c>
      <c r="G54" s="7">
        <v>26</v>
      </c>
      <c r="H54" s="7">
        <v>24</v>
      </c>
      <c r="I54" s="7">
        <v>24</v>
      </c>
      <c r="J54" s="7">
        <v>22</v>
      </c>
      <c r="K54" s="7">
        <v>24</v>
      </c>
      <c r="L54" s="7">
        <v>24</v>
      </c>
      <c r="M54" s="7">
        <v>22</v>
      </c>
      <c r="N54" s="7">
        <v>23</v>
      </c>
      <c r="O54" s="7">
        <v>24</v>
      </c>
      <c r="P54" s="7">
        <v>30</v>
      </c>
      <c r="Q54" s="7">
        <v>27</v>
      </c>
      <c r="R54" s="7">
        <v>26</v>
      </c>
      <c r="S54" s="7">
        <v>24</v>
      </c>
      <c r="T54" s="7">
        <v>26</v>
      </c>
      <c r="U54" s="7">
        <v>27</v>
      </c>
      <c r="V54" s="7">
        <v>26</v>
      </c>
      <c r="W54" s="7">
        <v>29</v>
      </c>
      <c r="X54" s="7">
        <v>30</v>
      </c>
      <c r="Y54" s="7">
        <v>32</v>
      </c>
      <c r="Z54" s="7">
        <v>32</v>
      </c>
      <c r="AA54" s="7">
        <v>29</v>
      </c>
      <c r="AB54" s="7">
        <v>29</v>
      </c>
      <c r="AC54" s="7">
        <v>36</v>
      </c>
      <c r="AD54" s="7">
        <v>36</v>
      </c>
      <c r="AE54" s="7">
        <v>36</v>
      </c>
      <c r="AF54" s="7">
        <v>36</v>
      </c>
      <c r="AG54" s="7">
        <v>33</v>
      </c>
      <c r="AH54" s="7">
        <v>29</v>
      </c>
      <c r="AI54" s="7">
        <v>27</v>
      </c>
      <c r="AJ54" s="7">
        <v>37</v>
      </c>
      <c r="AK54" s="7">
        <v>39</v>
      </c>
      <c r="AL54" s="7">
        <v>45</v>
      </c>
      <c r="AM54" s="7">
        <v>43</v>
      </c>
      <c r="AN54" s="7">
        <v>41</v>
      </c>
      <c r="AO54" s="46">
        <v>126.83333333333333</v>
      </c>
      <c r="AP54" s="46">
        <v>133.25</v>
      </c>
      <c r="AQ54" s="48">
        <f>SUM(AP54/AP64)</f>
        <v>3.818507462686567E-2</v>
      </c>
    </row>
    <row r="55" spans="1:43" x14ac:dyDescent="0.2">
      <c r="A55" s="17" t="s">
        <v>36</v>
      </c>
      <c r="B55" s="7">
        <v>53</v>
      </c>
      <c r="C55" s="7">
        <v>52</v>
      </c>
      <c r="D55" s="7">
        <v>43</v>
      </c>
      <c r="E55" s="7">
        <v>41</v>
      </c>
      <c r="F55" s="7">
        <v>38</v>
      </c>
      <c r="G55" s="7">
        <v>36</v>
      </c>
      <c r="H55" s="7">
        <v>26</v>
      </c>
      <c r="I55" s="7">
        <v>22</v>
      </c>
      <c r="J55" s="7">
        <v>25</v>
      </c>
      <c r="K55" s="7">
        <v>37</v>
      </c>
      <c r="L55" s="7">
        <v>42</v>
      </c>
      <c r="M55" s="7">
        <v>40</v>
      </c>
      <c r="N55" s="7">
        <v>43</v>
      </c>
      <c r="O55" s="7">
        <v>37</v>
      </c>
      <c r="P55" s="7">
        <v>39</v>
      </c>
      <c r="Q55" s="7">
        <v>45</v>
      </c>
      <c r="R55" s="7">
        <v>32</v>
      </c>
      <c r="S55" s="7">
        <v>31</v>
      </c>
      <c r="T55" s="7">
        <v>27</v>
      </c>
      <c r="U55" s="7">
        <v>28</v>
      </c>
      <c r="V55" s="7">
        <v>35</v>
      </c>
      <c r="W55" s="7">
        <v>42</v>
      </c>
      <c r="X55" s="7">
        <v>48</v>
      </c>
      <c r="Y55" s="7">
        <v>49</v>
      </c>
      <c r="Z55" s="7">
        <v>52</v>
      </c>
      <c r="AA55" s="7">
        <v>46</v>
      </c>
      <c r="AB55" s="7">
        <v>47</v>
      </c>
      <c r="AC55" s="7">
        <v>47</v>
      </c>
      <c r="AD55" s="7">
        <v>46</v>
      </c>
      <c r="AE55" s="7">
        <v>49</v>
      </c>
      <c r="AF55" s="7">
        <v>45</v>
      </c>
      <c r="AG55" s="7">
        <v>46</v>
      </c>
      <c r="AH55" s="7">
        <v>57</v>
      </c>
      <c r="AI55" s="7">
        <v>67</v>
      </c>
      <c r="AJ55" s="7">
        <v>73</v>
      </c>
      <c r="AK55" s="7">
        <v>83</v>
      </c>
      <c r="AL55" s="7">
        <v>89</v>
      </c>
      <c r="AM55" s="7">
        <v>85</v>
      </c>
      <c r="AN55" s="7">
        <v>90</v>
      </c>
      <c r="AO55" s="46">
        <v>391.33333333333331</v>
      </c>
      <c r="AP55" s="46">
        <v>367.25</v>
      </c>
      <c r="AQ55" s="48">
        <f>SUM(AP55/AP64)</f>
        <v>0.10524179104477611</v>
      </c>
    </row>
    <row r="56" spans="1:43" x14ac:dyDescent="0.2">
      <c r="A56" s="17" t="s">
        <v>37</v>
      </c>
      <c r="B56" s="7">
        <v>55</v>
      </c>
      <c r="C56" s="7">
        <v>55</v>
      </c>
      <c r="D56" s="7">
        <v>47</v>
      </c>
      <c r="E56" s="7">
        <v>49</v>
      </c>
      <c r="F56" s="7">
        <v>49</v>
      </c>
      <c r="G56" s="7">
        <v>45</v>
      </c>
      <c r="H56" s="7">
        <v>43</v>
      </c>
      <c r="I56" s="7">
        <v>39</v>
      </c>
      <c r="J56" s="7">
        <v>44</v>
      </c>
      <c r="K56" s="7">
        <v>43</v>
      </c>
      <c r="L56" s="7">
        <v>43</v>
      </c>
      <c r="M56" s="7">
        <v>40</v>
      </c>
      <c r="N56" s="7">
        <v>39</v>
      </c>
      <c r="O56" s="7">
        <v>39</v>
      </c>
      <c r="P56" s="7">
        <v>38</v>
      </c>
      <c r="Q56" s="7">
        <v>38</v>
      </c>
      <c r="R56" s="7">
        <v>36</v>
      </c>
      <c r="S56" s="7">
        <v>32</v>
      </c>
      <c r="T56" s="7">
        <v>33</v>
      </c>
      <c r="U56" s="7">
        <v>36</v>
      </c>
      <c r="V56" s="7">
        <v>31</v>
      </c>
      <c r="W56" s="7">
        <v>31</v>
      </c>
      <c r="X56" s="7">
        <v>33</v>
      </c>
      <c r="Y56" s="7">
        <v>32</v>
      </c>
      <c r="Z56" s="7">
        <v>34</v>
      </c>
      <c r="AA56" s="7">
        <v>30</v>
      </c>
      <c r="AB56" s="7">
        <v>29</v>
      </c>
      <c r="AC56" s="7">
        <v>30</v>
      </c>
      <c r="AD56" s="7">
        <v>30</v>
      </c>
      <c r="AE56" s="7">
        <v>27</v>
      </c>
      <c r="AF56" s="7">
        <v>29</v>
      </c>
      <c r="AG56" s="7">
        <v>33</v>
      </c>
      <c r="AH56" s="7">
        <v>28</v>
      </c>
      <c r="AI56" s="7">
        <v>35</v>
      </c>
      <c r="AJ56" s="7">
        <v>28</v>
      </c>
      <c r="AK56" s="7">
        <v>30</v>
      </c>
      <c r="AL56" s="7">
        <v>32</v>
      </c>
      <c r="AM56" s="7">
        <v>31</v>
      </c>
      <c r="AN56" s="7">
        <v>33</v>
      </c>
      <c r="AO56" s="46">
        <v>93.166666666666671</v>
      </c>
      <c r="AP56" s="46">
        <v>93.416666666666671</v>
      </c>
      <c r="AQ56" s="48">
        <f>SUM(AP56/AP64)</f>
        <v>2.6770149253731345E-2</v>
      </c>
    </row>
    <row r="57" spans="1:43" x14ac:dyDescent="0.2">
      <c r="A57" s="17" t="s">
        <v>38</v>
      </c>
      <c r="B57" s="7">
        <v>50</v>
      </c>
      <c r="C57" s="7">
        <v>52</v>
      </c>
      <c r="D57" s="7">
        <v>52</v>
      </c>
      <c r="E57" s="7">
        <v>54</v>
      </c>
      <c r="F57" s="7">
        <v>49</v>
      </c>
      <c r="G57" s="7">
        <v>47</v>
      </c>
      <c r="H57" s="7">
        <v>48</v>
      </c>
      <c r="I57" s="7">
        <v>50</v>
      </c>
      <c r="J57" s="7">
        <v>48</v>
      </c>
      <c r="K57" s="7">
        <v>45</v>
      </c>
      <c r="L57" s="7">
        <v>43</v>
      </c>
      <c r="M57" s="7">
        <v>45</v>
      </c>
      <c r="N57" s="7">
        <v>39</v>
      </c>
      <c r="O57" s="7">
        <v>39</v>
      </c>
      <c r="P57" s="7">
        <v>38</v>
      </c>
      <c r="Q57" s="7">
        <v>37</v>
      </c>
      <c r="R57" s="7">
        <v>33</v>
      </c>
      <c r="S57" s="7">
        <v>30</v>
      </c>
      <c r="T57" s="7">
        <v>31</v>
      </c>
      <c r="U57" s="7">
        <v>36</v>
      </c>
      <c r="V57" s="7">
        <v>37</v>
      </c>
      <c r="W57" s="7">
        <v>35</v>
      </c>
      <c r="X57" s="7">
        <v>40</v>
      </c>
      <c r="Y57" s="7">
        <v>33</v>
      </c>
      <c r="Z57" s="7">
        <v>29</v>
      </c>
      <c r="AA57" s="7">
        <v>29</v>
      </c>
      <c r="AB57" s="7">
        <v>30</v>
      </c>
      <c r="AC57" s="7">
        <v>31</v>
      </c>
      <c r="AD57" s="7">
        <v>30</v>
      </c>
      <c r="AE57" s="7">
        <v>33</v>
      </c>
      <c r="AF57" s="7">
        <v>35</v>
      </c>
      <c r="AG57" s="7">
        <v>36</v>
      </c>
      <c r="AH57" s="7">
        <v>38</v>
      </c>
      <c r="AI57" s="7">
        <v>39</v>
      </c>
      <c r="AJ57" s="7">
        <v>39</v>
      </c>
      <c r="AK57" s="7">
        <v>43</v>
      </c>
      <c r="AL57" s="7">
        <v>45</v>
      </c>
      <c r="AM57" s="7">
        <v>41</v>
      </c>
      <c r="AN57" s="7">
        <v>43</v>
      </c>
      <c r="AO57" s="46">
        <v>70.416666666666671</v>
      </c>
      <c r="AP57" s="46">
        <v>83.833333333333329</v>
      </c>
      <c r="AQ57" s="48">
        <f>SUM(AP57/AP64)</f>
        <v>2.4023880597014925E-2</v>
      </c>
    </row>
    <row r="58" spans="1:43" x14ac:dyDescent="0.2">
      <c r="A58" s="17" t="s">
        <v>39</v>
      </c>
      <c r="B58" s="7">
        <v>22</v>
      </c>
      <c r="C58" s="7">
        <v>21</v>
      </c>
      <c r="D58" s="7">
        <v>21</v>
      </c>
      <c r="E58" s="7">
        <v>21</v>
      </c>
      <c r="F58" s="7">
        <v>19</v>
      </c>
      <c r="G58" s="7">
        <v>14</v>
      </c>
      <c r="H58" s="7">
        <v>12</v>
      </c>
      <c r="I58" s="7">
        <v>12</v>
      </c>
      <c r="J58" s="7">
        <v>10</v>
      </c>
      <c r="K58" s="7">
        <v>13</v>
      </c>
      <c r="L58" s="7">
        <v>13</v>
      </c>
      <c r="M58" s="7">
        <v>13</v>
      </c>
      <c r="N58" s="7">
        <v>13</v>
      </c>
      <c r="O58" s="7">
        <v>17</v>
      </c>
      <c r="P58" s="7">
        <v>16</v>
      </c>
      <c r="Q58" s="7">
        <v>14</v>
      </c>
      <c r="R58" s="7">
        <v>14</v>
      </c>
      <c r="S58" s="7">
        <v>13</v>
      </c>
      <c r="T58" s="7">
        <v>13</v>
      </c>
      <c r="U58" s="7">
        <v>14</v>
      </c>
      <c r="V58" s="7">
        <v>14</v>
      </c>
      <c r="W58" s="7">
        <v>13</v>
      </c>
      <c r="X58" s="7">
        <v>16</v>
      </c>
      <c r="Y58" s="7">
        <v>14</v>
      </c>
      <c r="Z58" s="7">
        <v>13</v>
      </c>
      <c r="AA58" s="7">
        <v>14</v>
      </c>
      <c r="AB58" s="7">
        <v>15</v>
      </c>
      <c r="AC58" s="7">
        <v>15</v>
      </c>
      <c r="AD58" s="7">
        <v>15</v>
      </c>
      <c r="AE58" s="7">
        <v>15</v>
      </c>
      <c r="AF58" s="7">
        <v>15</v>
      </c>
      <c r="AG58" s="7">
        <v>15</v>
      </c>
      <c r="AH58" s="7">
        <v>15</v>
      </c>
      <c r="AI58" s="7">
        <v>18</v>
      </c>
      <c r="AJ58" s="7">
        <v>16</v>
      </c>
      <c r="AK58" s="7">
        <v>17</v>
      </c>
      <c r="AL58" s="7">
        <v>20</v>
      </c>
      <c r="AM58" s="7">
        <v>23</v>
      </c>
      <c r="AN58" s="7">
        <v>25</v>
      </c>
      <c r="AO58" s="46">
        <v>55</v>
      </c>
      <c r="AP58" s="46">
        <v>53.666666666666664</v>
      </c>
      <c r="AQ58" s="48">
        <f>SUM(AP58/AP64)</f>
        <v>1.5379104477611939E-2</v>
      </c>
    </row>
    <row r="59" spans="1:43" x14ac:dyDescent="0.2">
      <c r="A59" s="17" t="s">
        <v>40</v>
      </c>
      <c r="B59" s="7">
        <v>49</v>
      </c>
      <c r="C59" s="7">
        <v>45</v>
      </c>
      <c r="D59" s="7">
        <v>47</v>
      </c>
      <c r="E59" s="7">
        <v>47</v>
      </c>
      <c r="F59" s="7">
        <v>42</v>
      </c>
      <c r="G59" s="7">
        <v>44</v>
      </c>
      <c r="H59" s="7">
        <v>40</v>
      </c>
      <c r="I59" s="7">
        <v>36</v>
      </c>
      <c r="J59" s="7">
        <v>35</v>
      </c>
      <c r="K59" s="7">
        <v>35</v>
      </c>
      <c r="L59" s="7">
        <v>38</v>
      </c>
      <c r="M59" s="7">
        <v>40</v>
      </c>
      <c r="N59" s="7">
        <v>43</v>
      </c>
      <c r="O59" s="7">
        <v>41</v>
      </c>
      <c r="P59" s="7">
        <v>39</v>
      </c>
      <c r="Q59" s="7">
        <v>39</v>
      </c>
      <c r="R59" s="7">
        <v>42</v>
      </c>
      <c r="S59" s="7">
        <v>37</v>
      </c>
      <c r="T59" s="7">
        <v>37</v>
      </c>
      <c r="U59" s="7">
        <v>35</v>
      </c>
      <c r="V59" s="7">
        <v>43</v>
      </c>
      <c r="W59" s="7">
        <v>38</v>
      </c>
      <c r="X59" s="7">
        <v>39</v>
      </c>
      <c r="Y59" s="7">
        <v>34</v>
      </c>
      <c r="Z59" s="7">
        <v>38</v>
      </c>
      <c r="AA59" s="7">
        <v>41</v>
      </c>
      <c r="AB59" s="7">
        <v>38</v>
      </c>
      <c r="AC59" s="7">
        <v>35</v>
      </c>
      <c r="AD59" s="7">
        <v>39</v>
      </c>
      <c r="AE59" s="7">
        <v>37</v>
      </c>
      <c r="AF59" s="7">
        <v>41</v>
      </c>
      <c r="AG59" s="7">
        <v>44</v>
      </c>
      <c r="AH59" s="7">
        <v>46</v>
      </c>
      <c r="AI59" s="7">
        <v>46</v>
      </c>
      <c r="AJ59" s="7">
        <v>50</v>
      </c>
      <c r="AK59" s="7">
        <v>54</v>
      </c>
      <c r="AL59" s="7">
        <v>53</v>
      </c>
      <c r="AM59" s="7">
        <v>50</v>
      </c>
      <c r="AN59" s="7">
        <v>61</v>
      </c>
      <c r="AO59" s="46">
        <v>154.41666666666666</v>
      </c>
      <c r="AP59" s="46">
        <v>163.08333333333334</v>
      </c>
      <c r="AQ59" s="48">
        <f>SUM(AP59/AP64)</f>
        <v>4.6734328358208954E-2</v>
      </c>
    </row>
    <row r="60" spans="1:43" x14ac:dyDescent="0.2">
      <c r="A60" s="17" t="s">
        <v>41</v>
      </c>
      <c r="B60" s="7">
        <v>48</v>
      </c>
      <c r="C60" s="7">
        <v>48</v>
      </c>
      <c r="D60" s="7">
        <v>45</v>
      </c>
      <c r="E60" s="7">
        <v>47</v>
      </c>
      <c r="F60" s="7">
        <v>38</v>
      </c>
      <c r="G60" s="7">
        <v>40</v>
      </c>
      <c r="H60" s="7">
        <v>35</v>
      </c>
      <c r="I60" s="7">
        <v>33</v>
      </c>
      <c r="J60" s="7">
        <v>34</v>
      </c>
      <c r="K60" s="7">
        <v>40</v>
      </c>
      <c r="L60" s="7">
        <v>36</v>
      </c>
      <c r="M60" s="7">
        <v>42</v>
      </c>
      <c r="N60" s="7">
        <v>44</v>
      </c>
      <c r="O60" s="7">
        <v>49</v>
      </c>
      <c r="P60" s="7">
        <v>48</v>
      </c>
      <c r="Q60" s="7">
        <v>43</v>
      </c>
      <c r="R60" s="7">
        <v>38</v>
      </c>
      <c r="S60" s="7">
        <v>42</v>
      </c>
      <c r="T60" s="7">
        <v>41</v>
      </c>
      <c r="U60" s="7">
        <v>46</v>
      </c>
      <c r="V60" s="7">
        <v>46</v>
      </c>
      <c r="W60" s="7">
        <v>48</v>
      </c>
      <c r="X60" s="7">
        <v>57</v>
      </c>
      <c r="Y60" s="7">
        <v>57</v>
      </c>
      <c r="Z60" s="7">
        <v>56</v>
      </c>
      <c r="AA60" s="7">
        <v>59</v>
      </c>
      <c r="AB60" s="7">
        <v>61</v>
      </c>
      <c r="AC60" s="7">
        <v>58</v>
      </c>
      <c r="AD60" s="7">
        <v>61</v>
      </c>
      <c r="AE60" s="7">
        <v>65</v>
      </c>
      <c r="AF60" s="7">
        <v>67</v>
      </c>
      <c r="AG60" s="7">
        <v>70</v>
      </c>
      <c r="AH60" s="7">
        <v>70</v>
      </c>
      <c r="AI60" s="7">
        <v>73</v>
      </c>
      <c r="AJ60" s="7">
        <v>71</v>
      </c>
      <c r="AK60" s="7">
        <v>74</v>
      </c>
      <c r="AL60" s="7">
        <v>83</v>
      </c>
      <c r="AM60" s="7">
        <v>79</v>
      </c>
      <c r="AN60" s="7">
        <v>82</v>
      </c>
      <c r="AO60" s="46">
        <v>156.41666666666666</v>
      </c>
      <c r="AP60" s="46">
        <v>160.5</v>
      </c>
      <c r="AQ60" s="48">
        <f>SUM(AP60/AP64)</f>
        <v>4.5994029850746264E-2</v>
      </c>
    </row>
    <row r="61" spans="1:43" x14ac:dyDescent="0.2">
      <c r="A61" s="17" t="s">
        <v>42</v>
      </c>
      <c r="B61" s="7">
        <v>133</v>
      </c>
      <c r="C61" s="7">
        <v>128</v>
      </c>
      <c r="D61" s="7">
        <v>127</v>
      </c>
      <c r="E61" s="7">
        <v>148</v>
      </c>
      <c r="F61" s="7">
        <v>141</v>
      </c>
      <c r="G61" s="7">
        <v>137</v>
      </c>
      <c r="H61" s="7">
        <v>139</v>
      </c>
      <c r="I61" s="7">
        <v>134</v>
      </c>
      <c r="J61" s="7">
        <v>123</v>
      </c>
      <c r="K61" s="7">
        <v>122</v>
      </c>
      <c r="L61" s="7">
        <v>119</v>
      </c>
      <c r="M61" s="7">
        <v>116</v>
      </c>
      <c r="N61" s="7">
        <v>124</v>
      </c>
      <c r="O61" s="7">
        <v>122</v>
      </c>
      <c r="P61" s="7">
        <v>122</v>
      </c>
      <c r="Q61" s="7">
        <v>124</v>
      </c>
      <c r="R61" s="7">
        <v>134</v>
      </c>
      <c r="S61" s="7">
        <v>147</v>
      </c>
      <c r="T61" s="7">
        <v>150</v>
      </c>
      <c r="U61" s="7">
        <v>148</v>
      </c>
      <c r="V61" s="7">
        <v>144</v>
      </c>
      <c r="W61" s="7">
        <v>158</v>
      </c>
      <c r="X61" s="7">
        <v>155</v>
      </c>
      <c r="Y61" s="7">
        <v>161</v>
      </c>
      <c r="Z61" s="7">
        <v>159</v>
      </c>
      <c r="AA61" s="7">
        <v>163</v>
      </c>
      <c r="AB61" s="7">
        <v>151</v>
      </c>
      <c r="AC61" s="7">
        <v>147</v>
      </c>
      <c r="AD61" s="7">
        <v>163</v>
      </c>
      <c r="AE61" s="7">
        <v>156</v>
      </c>
      <c r="AF61" s="7">
        <v>167</v>
      </c>
      <c r="AG61" s="7">
        <v>164</v>
      </c>
      <c r="AH61" s="7">
        <v>166</v>
      </c>
      <c r="AI61" s="7">
        <v>164</v>
      </c>
      <c r="AJ61" s="7">
        <v>174</v>
      </c>
      <c r="AK61" s="7">
        <v>167</v>
      </c>
      <c r="AL61" s="7">
        <v>175</v>
      </c>
      <c r="AM61" s="7">
        <v>178</v>
      </c>
      <c r="AN61" s="7">
        <v>191</v>
      </c>
      <c r="AO61" s="46">
        <v>349.25</v>
      </c>
      <c r="AP61" s="46">
        <v>362.08333333333331</v>
      </c>
      <c r="AQ61" s="48">
        <f>SUM(AP61/AP64)</f>
        <v>0.10376119402985073</v>
      </c>
    </row>
    <row r="62" spans="1:43" x14ac:dyDescent="0.2">
      <c r="A62" s="20" t="s">
        <v>43</v>
      </c>
      <c r="B62" s="11">
        <v>91</v>
      </c>
      <c r="C62" s="11">
        <v>87</v>
      </c>
      <c r="D62" s="11">
        <v>82</v>
      </c>
      <c r="E62" s="11">
        <v>84</v>
      </c>
      <c r="F62" s="11">
        <v>82</v>
      </c>
      <c r="G62" s="11">
        <v>78</v>
      </c>
      <c r="H62" s="11">
        <v>74</v>
      </c>
      <c r="I62" s="11">
        <v>76</v>
      </c>
      <c r="J62" s="11">
        <v>80</v>
      </c>
      <c r="K62" s="11">
        <v>80</v>
      </c>
      <c r="L62" s="11">
        <v>81</v>
      </c>
      <c r="M62" s="11">
        <v>76</v>
      </c>
      <c r="N62" s="11">
        <v>74</v>
      </c>
      <c r="O62" s="11">
        <v>72</v>
      </c>
      <c r="P62" s="11">
        <v>79</v>
      </c>
      <c r="Q62" s="11">
        <v>69</v>
      </c>
      <c r="R62" s="11">
        <v>58</v>
      </c>
      <c r="S62" s="11">
        <v>62</v>
      </c>
      <c r="T62" s="11">
        <v>62</v>
      </c>
      <c r="U62" s="11">
        <v>62</v>
      </c>
      <c r="V62" s="11">
        <v>61</v>
      </c>
      <c r="W62" s="11">
        <v>67</v>
      </c>
      <c r="X62" s="11">
        <v>75</v>
      </c>
      <c r="Y62" s="11">
        <v>77</v>
      </c>
      <c r="Z62" s="11">
        <v>76</v>
      </c>
      <c r="AA62" s="11">
        <v>66</v>
      </c>
      <c r="AB62" s="11">
        <v>61</v>
      </c>
      <c r="AC62" s="11">
        <v>55</v>
      </c>
      <c r="AD62" s="11">
        <v>51</v>
      </c>
      <c r="AE62" s="11">
        <v>56</v>
      </c>
      <c r="AF62" s="11">
        <v>58</v>
      </c>
      <c r="AG62" s="11">
        <v>59</v>
      </c>
      <c r="AH62" s="11">
        <v>55</v>
      </c>
      <c r="AI62" s="11">
        <v>64</v>
      </c>
      <c r="AJ62" s="11">
        <v>64</v>
      </c>
      <c r="AK62" s="11">
        <v>66</v>
      </c>
      <c r="AL62" s="11">
        <v>68</v>
      </c>
      <c r="AM62" s="11">
        <v>70</v>
      </c>
      <c r="AN62" s="11">
        <v>72</v>
      </c>
      <c r="AO62" s="47">
        <v>219</v>
      </c>
      <c r="AP62" s="47">
        <v>206.25</v>
      </c>
      <c r="AQ62" s="53">
        <f>SUM(AP62/AP64)</f>
        <v>5.9104477611940293E-2</v>
      </c>
    </row>
    <row r="63" spans="1:43" x14ac:dyDescent="0.2">
      <c r="A63" s="17" t="s">
        <v>44</v>
      </c>
      <c r="B63" s="7">
        <v>100</v>
      </c>
      <c r="C63" s="7">
        <v>104</v>
      </c>
      <c r="D63" s="7">
        <v>99</v>
      </c>
      <c r="E63" s="7">
        <v>33</v>
      </c>
      <c r="F63" s="7">
        <v>25</v>
      </c>
      <c r="G63" s="7">
        <v>29</v>
      </c>
      <c r="H63" s="7">
        <v>26</v>
      </c>
      <c r="I63" s="7">
        <v>34</v>
      </c>
      <c r="J63" s="7">
        <v>35</v>
      </c>
      <c r="K63" s="7">
        <v>25</v>
      </c>
      <c r="L63" s="7">
        <v>35</v>
      </c>
      <c r="M63" s="7">
        <v>55</v>
      </c>
      <c r="N63" s="7">
        <v>63</v>
      </c>
      <c r="O63" s="7">
        <v>34</v>
      </c>
      <c r="P63" s="7">
        <v>26</v>
      </c>
      <c r="Q63" s="7">
        <v>16</v>
      </c>
      <c r="R63" s="7">
        <v>9</v>
      </c>
      <c r="S63" s="7">
        <v>5</v>
      </c>
      <c r="T63" s="7">
        <v>5</v>
      </c>
      <c r="U63" s="7">
        <v>7</v>
      </c>
      <c r="V63" s="7">
        <v>3</v>
      </c>
      <c r="W63" s="7">
        <v>3</v>
      </c>
      <c r="X63" s="7">
        <v>3</v>
      </c>
      <c r="Y63" s="7">
        <v>6</v>
      </c>
      <c r="Z63" s="7">
        <v>10</v>
      </c>
      <c r="AA63" s="7">
        <v>5</v>
      </c>
      <c r="AB63" s="7">
        <v>3</v>
      </c>
      <c r="AC63" s="7">
        <v>5</v>
      </c>
      <c r="AD63" s="7">
        <v>6</v>
      </c>
      <c r="AE63" s="7">
        <v>8</v>
      </c>
      <c r="AF63" s="7">
        <v>9</v>
      </c>
      <c r="AG63" s="7">
        <v>6</v>
      </c>
      <c r="AH63" s="7">
        <v>10</v>
      </c>
      <c r="AI63" s="7">
        <v>12</v>
      </c>
      <c r="AJ63" s="7">
        <v>14</v>
      </c>
      <c r="AK63" s="7">
        <v>16</v>
      </c>
      <c r="AL63" s="7">
        <v>22</v>
      </c>
      <c r="AM63" s="7">
        <v>11</v>
      </c>
      <c r="AN63" s="7">
        <v>32</v>
      </c>
      <c r="AO63" s="46">
        <v>146.75</v>
      </c>
      <c r="AP63" s="46">
        <v>73.5</v>
      </c>
      <c r="AQ63" s="48">
        <f>SUM(AP63/AP64)</f>
        <v>2.1062686567164177E-2</v>
      </c>
    </row>
    <row r="64" spans="1:43" ht="13.5" thickBot="1" x14ac:dyDescent="0.25">
      <c r="A64" s="38" t="s">
        <v>0</v>
      </c>
      <c r="B64" s="39">
        <f>SUM(B46:B63)</f>
        <v>1228</v>
      </c>
      <c r="C64" s="39">
        <f t="shared" ref="C64:AQ64" si="4">SUM(C46:C63)</f>
        <v>1183</v>
      </c>
      <c r="D64" s="39">
        <f t="shared" si="4"/>
        <v>1129</v>
      </c>
      <c r="E64" s="39">
        <f t="shared" si="4"/>
        <v>1086</v>
      </c>
      <c r="F64" s="39">
        <f t="shared" si="4"/>
        <v>984</v>
      </c>
      <c r="G64" s="39">
        <f t="shared" si="4"/>
        <v>943</v>
      </c>
      <c r="H64" s="39">
        <f t="shared" si="4"/>
        <v>904</v>
      </c>
      <c r="I64" s="39">
        <f t="shared" si="4"/>
        <v>900</v>
      </c>
      <c r="J64" s="39">
        <f t="shared" si="4"/>
        <v>876</v>
      </c>
      <c r="K64" s="39">
        <f t="shared" si="4"/>
        <v>899</v>
      </c>
      <c r="L64" s="39">
        <f t="shared" si="4"/>
        <v>952</v>
      </c>
      <c r="M64" s="39">
        <f t="shared" si="4"/>
        <v>1202</v>
      </c>
      <c r="N64" s="39">
        <f t="shared" si="4"/>
        <v>1403</v>
      </c>
      <c r="O64" s="39">
        <f t="shared" si="4"/>
        <v>1074</v>
      </c>
      <c r="P64" s="39">
        <f t="shared" si="4"/>
        <v>1047</v>
      </c>
      <c r="Q64" s="39">
        <f t="shared" si="4"/>
        <v>975</v>
      </c>
      <c r="R64" s="39">
        <f t="shared" si="4"/>
        <v>900</v>
      </c>
      <c r="S64" s="39">
        <f t="shared" si="4"/>
        <v>878</v>
      </c>
      <c r="T64" s="39">
        <f t="shared" si="4"/>
        <v>883</v>
      </c>
      <c r="U64" s="39">
        <f t="shared" si="4"/>
        <v>899</v>
      </c>
      <c r="V64" s="39">
        <f t="shared" si="4"/>
        <v>897</v>
      </c>
      <c r="W64" s="39">
        <f t="shared" si="4"/>
        <v>950</v>
      </c>
      <c r="X64" s="39">
        <f t="shared" si="4"/>
        <v>1011</v>
      </c>
      <c r="Y64" s="39">
        <f t="shared" si="4"/>
        <v>1039</v>
      </c>
      <c r="Z64" s="39">
        <f t="shared" si="4"/>
        <v>1109</v>
      </c>
      <c r="AA64" s="39">
        <f t="shared" si="4"/>
        <v>1090</v>
      </c>
      <c r="AB64" s="39">
        <f t="shared" si="4"/>
        <v>1084</v>
      </c>
      <c r="AC64" s="39">
        <f t="shared" si="4"/>
        <v>1041</v>
      </c>
      <c r="AD64" s="39">
        <f t="shared" si="4"/>
        <v>1026</v>
      </c>
      <c r="AE64" s="39">
        <f t="shared" si="4"/>
        <v>989</v>
      </c>
      <c r="AF64" s="39">
        <f t="shared" si="4"/>
        <v>1017</v>
      </c>
      <c r="AG64" s="39">
        <f t="shared" si="4"/>
        <v>1045</v>
      </c>
      <c r="AH64" s="39">
        <f t="shared" si="4"/>
        <v>1054</v>
      </c>
      <c r="AI64" s="39">
        <f t="shared" si="4"/>
        <v>1123</v>
      </c>
      <c r="AJ64" s="39">
        <f t="shared" si="4"/>
        <v>1198</v>
      </c>
      <c r="AK64" s="39">
        <f t="shared" si="4"/>
        <v>1261</v>
      </c>
      <c r="AL64" s="39">
        <f t="shared" si="4"/>
        <v>1369</v>
      </c>
      <c r="AM64" s="39">
        <f t="shared" si="4"/>
        <v>1346</v>
      </c>
      <c r="AN64" s="39">
        <f t="shared" si="4"/>
        <v>1457</v>
      </c>
      <c r="AO64" s="39">
        <f t="shared" ref="AO64" si="5">SUM(AO46:AO63)</f>
        <v>3515.2499999999995</v>
      </c>
      <c r="AP64" s="39">
        <f t="shared" si="4"/>
        <v>3489.5833333333335</v>
      </c>
      <c r="AQ64" s="52">
        <f t="shared" si="4"/>
        <v>1</v>
      </c>
    </row>
    <row r="65" spans="2:43" ht="13.5" thickTop="1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 t="s">
        <v>18</v>
      </c>
      <c r="AN65" s="18"/>
      <c r="AO65" s="18"/>
      <c r="AP65" s="18"/>
      <c r="AQ65" s="18"/>
    </row>
    <row r="66" spans="2:43" x14ac:dyDescent="0.2">
      <c r="D66" s="3" t="s">
        <v>18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100"/>
  <sheetViews>
    <sheetView workbookViewId="0">
      <pane xSplit="1" ySplit="2" topLeftCell="AN3" activePane="bottomRight" state="frozen"/>
      <selection activeCell="BW5" sqref="BW5"/>
      <selection pane="topRight" activeCell="BW5" sqref="BW5"/>
      <selection pane="bottomLeft" activeCell="BW5" sqref="BW5"/>
      <selection pane="bottomRight" activeCell="AS5" sqref="AS5"/>
    </sheetView>
  </sheetViews>
  <sheetFormatPr defaultRowHeight="12.75" x14ac:dyDescent="0.2"/>
  <cols>
    <col min="1" max="1" width="43.33203125" style="3" customWidth="1"/>
    <col min="2" max="46" width="8.33203125" style="3" customWidth="1"/>
    <col min="47" max="50" width="9.33203125" style="3"/>
    <col min="51" max="51" width="16.33203125" style="3" customWidth="1"/>
    <col min="52" max="52" width="12.6640625" style="3" customWidth="1"/>
    <col min="53" max="16384" width="9.33203125" style="3"/>
  </cols>
  <sheetData>
    <row r="1" spans="1:46" ht="37.5" customHeight="1" x14ac:dyDescent="0.25">
      <c r="A1" s="1" t="s">
        <v>49</v>
      </c>
    </row>
    <row r="2" spans="1:46" s="14" customFormat="1" ht="28.5" customHeight="1" x14ac:dyDescent="0.2">
      <c r="A2" s="14" t="s">
        <v>19</v>
      </c>
      <c r="B2" s="15">
        <v>42370</v>
      </c>
      <c r="C2" s="15">
        <v>42401</v>
      </c>
      <c r="D2" s="15">
        <v>42430</v>
      </c>
      <c r="E2" s="15">
        <v>42461</v>
      </c>
      <c r="F2" s="15">
        <v>42491</v>
      </c>
      <c r="G2" s="15">
        <v>42522</v>
      </c>
      <c r="H2" s="15">
        <v>42552</v>
      </c>
      <c r="I2" s="15">
        <v>42583</v>
      </c>
      <c r="J2" s="15">
        <v>42614</v>
      </c>
      <c r="K2" s="15">
        <v>42644</v>
      </c>
      <c r="L2" s="15">
        <v>42675</v>
      </c>
      <c r="M2" s="15">
        <v>42705</v>
      </c>
      <c r="N2" s="15">
        <v>42736</v>
      </c>
      <c r="O2" s="15">
        <v>42767</v>
      </c>
      <c r="P2" s="15">
        <v>42795</v>
      </c>
      <c r="Q2" s="15">
        <v>42826</v>
      </c>
      <c r="R2" s="15">
        <v>42856</v>
      </c>
      <c r="S2" s="15">
        <v>42887</v>
      </c>
      <c r="T2" s="15">
        <v>42917</v>
      </c>
      <c r="U2" s="15">
        <v>42948</v>
      </c>
      <c r="V2" s="15">
        <v>42979</v>
      </c>
      <c r="W2" s="15">
        <v>43009</v>
      </c>
      <c r="X2" s="15">
        <v>43040</v>
      </c>
      <c r="Y2" s="15">
        <v>43070</v>
      </c>
      <c r="Z2" s="15">
        <v>43101</v>
      </c>
      <c r="AA2" s="15">
        <v>43132</v>
      </c>
      <c r="AB2" s="15">
        <v>43160</v>
      </c>
      <c r="AC2" s="15">
        <v>43191</v>
      </c>
      <c r="AD2" s="15">
        <v>43221</v>
      </c>
      <c r="AE2" s="15">
        <v>43252</v>
      </c>
      <c r="AF2" s="15">
        <v>43282</v>
      </c>
      <c r="AG2" s="15">
        <v>43313</v>
      </c>
      <c r="AH2" s="15">
        <v>43344</v>
      </c>
      <c r="AI2" s="15">
        <v>43374</v>
      </c>
      <c r="AJ2" s="15">
        <v>43405</v>
      </c>
      <c r="AK2" s="15">
        <v>43435</v>
      </c>
      <c r="AL2" s="15">
        <v>43466</v>
      </c>
      <c r="AM2" s="15">
        <v>43497</v>
      </c>
      <c r="AN2" s="50">
        <v>2016</v>
      </c>
      <c r="AO2" s="50">
        <v>2017</v>
      </c>
      <c r="AP2" s="50">
        <v>2018</v>
      </c>
      <c r="AQ2" s="50">
        <v>2019</v>
      </c>
      <c r="AR2" s="50">
        <v>2020</v>
      </c>
      <c r="AS2" s="50">
        <v>2021</v>
      </c>
      <c r="AT2" s="50" t="s">
        <v>15</v>
      </c>
    </row>
    <row r="3" spans="1:46" x14ac:dyDescent="0.2">
      <c r="A3" s="16" t="s">
        <v>12</v>
      </c>
    </row>
    <row r="4" spans="1:46" x14ac:dyDescent="0.2">
      <c r="A4" s="16" t="s">
        <v>10</v>
      </c>
    </row>
    <row r="5" spans="1:46" x14ac:dyDescent="0.2">
      <c r="A5" s="17" t="s">
        <v>27</v>
      </c>
      <c r="B5" s="17">
        <v>12</v>
      </c>
      <c r="C5" s="17">
        <v>11</v>
      </c>
      <c r="D5" s="17">
        <v>11</v>
      </c>
      <c r="E5" s="17">
        <v>9</v>
      </c>
      <c r="F5" s="17">
        <v>10</v>
      </c>
      <c r="G5" s="17">
        <v>7</v>
      </c>
      <c r="H5" s="17">
        <v>7</v>
      </c>
      <c r="I5" s="17">
        <v>9</v>
      </c>
      <c r="J5" s="17">
        <v>14</v>
      </c>
      <c r="K5" s="17">
        <v>10</v>
      </c>
      <c r="L5" s="17">
        <v>9</v>
      </c>
      <c r="M5" s="17">
        <v>12</v>
      </c>
      <c r="N5" s="17">
        <v>10</v>
      </c>
      <c r="O5" s="17">
        <v>15</v>
      </c>
      <c r="P5" s="17">
        <v>20</v>
      </c>
      <c r="Q5" s="17">
        <v>16</v>
      </c>
      <c r="R5" s="17">
        <v>13</v>
      </c>
      <c r="S5" s="17">
        <v>11</v>
      </c>
      <c r="T5" s="17">
        <v>10</v>
      </c>
      <c r="U5" s="17">
        <v>9</v>
      </c>
      <c r="V5" s="17">
        <v>11</v>
      </c>
      <c r="W5" s="17">
        <v>13</v>
      </c>
      <c r="X5" s="17">
        <v>15</v>
      </c>
      <c r="Y5" s="17">
        <v>14</v>
      </c>
      <c r="Z5" s="17">
        <v>16</v>
      </c>
      <c r="AA5" s="17">
        <v>11</v>
      </c>
      <c r="AB5" s="17">
        <v>11</v>
      </c>
      <c r="AC5" s="17">
        <v>12</v>
      </c>
      <c r="AD5" s="17">
        <v>12</v>
      </c>
      <c r="AE5" s="17">
        <v>7</v>
      </c>
      <c r="AF5" s="17">
        <v>10</v>
      </c>
      <c r="AG5" s="17">
        <v>9</v>
      </c>
      <c r="AH5" s="17">
        <v>8</v>
      </c>
      <c r="AI5" s="17">
        <v>6</v>
      </c>
      <c r="AJ5" s="17">
        <v>8</v>
      </c>
      <c r="AK5" s="17">
        <v>11</v>
      </c>
      <c r="AL5" s="17">
        <v>8</v>
      </c>
      <c r="AM5" s="17">
        <v>8</v>
      </c>
      <c r="AN5" s="17">
        <v>9</v>
      </c>
      <c r="AO5" s="17">
        <v>12</v>
      </c>
      <c r="AP5" s="17">
        <v>11</v>
      </c>
      <c r="AQ5" s="17">
        <v>12</v>
      </c>
      <c r="AR5" s="51">
        <v>30.333333333333332</v>
      </c>
      <c r="AS5" s="51">
        <v>30.5</v>
      </c>
      <c r="AT5" s="48">
        <f>SUM(AS5/AS23)</f>
        <v>5.4512957998212692E-3</v>
      </c>
    </row>
    <row r="6" spans="1:46" x14ac:dyDescent="0.2">
      <c r="A6" s="17" t="s">
        <v>28</v>
      </c>
      <c r="B6" s="17">
        <v>85</v>
      </c>
      <c r="C6" s="17">
        <v>71</v>
      </c>
      <c r="D6" s="17">
        <v>67</v>
      </c>
      <c r="E6" s="17">
        <v>60</v>
      </c>
      <c r="F6" s="17">
        <v>56</v>
      </c>
      <c r="G6" s="17">
        <v>67</v>
      </c>
      <c r="H6" s="17">
        <v>62</v>
      </c>
      <c r="I6" s="17">
        <v>63</v>
      </c>
      <c r="J6" s="17">
        <v>59</v>
      </c>
      <c r="K6" s="17">
        <v>52</v>
      </c>
      <c r="L6" s="17">
        <v>60</v>
      </c>
      <c r="M6" s="17">
        <v>81</v>
      </c>
      <c r="N6" s="17">
        <v>110</v>
      </c>
      <c r="O6" s="17">
        <v>95</v>
      </c>
      <c r="P6" s="17">
        <v>87</v>
      </c>
      <c r="Q6" s="17">
        <v>69</v>
      </c>
      <c r="R6" s="17">
        <v>61</v>
      </c>
      <c r="S6" s="17">
        <v>60</v>
      </c>
      <c r="T6" s="17">
        <v>57</v>
      </c>
      <c r="U6" s="17">
        <v>57</v>
      </c>
      <c r="V6" s="17">
        <v>56</v>
      </c>
      <c r="W6" s="17">
        <v>61</v>
      </c>
      <c r="X6" s="17">
        <v>60</v>
      </c>
      <c r="Y6" s="17">
        <v>65</v>
      </c>
      <c r="Z6" s="17">
        <v>65</v>
      </c>
      <c r="AA6" s="17">
        <v>69</v>
      </c>
      <c r="AB6" s="17">
        <v>88</v>
      </c>
      <c r="AC6" s="17">
        <v>76</v>
      </c>
      <c r="AD6" s="17">
        <v>78</v>
      </c>
      <c r="AE6" s="17">
        <v>74</v>
      </c>
      <c r="AF6" s="17">
        <v>77</v>
      </c>
      <c r="AG6" s="17">
        <v>77</v>
      </c>
      <c r="AH6" s="17">
        <v>79</v>
      </c>
      <c r="AI6" s="17">
        <v>75</v>
      </c>
      <c r="AJ6" s="17">
        <v>86</v>
      </c>
      <c r="AK6" s="17">
        <v>85</v>
      </c>
      <c r="AL6" s="17">
        <v>93</v>
      </c>
      <c r="AM6" s="17">
        <v>82</v>
      </c>
      <c r="AN6" s="17">
        <v>90</v>
      </c>
      <c r="AO6" s="17">
        <v>107</v>
      </c>
      <c r="AP6" s="17">
        <v>103</v>
      </c>
      <c r="AQ6" s="17">
        <v>112</v>
      </c>
      <c r="AR6" s="51">
        <v>158.08333333333334</v>
      </c>
      <c r="AS6" s="51">
        <v>175.91666666666666</v>
      </c>
      <c r="AT6" s="48">
        <f>SUM(AS6/AS23)</f>
        <v>3.1441763479296989E-2</v>
      </c>
    </row>
    <row r="7" spans="1:46" x14ac:dyDescent="0.2">
      <c r="A7" s="17" t="s">
        <v>29</v>
      </c>
      <c r="B7" s="17">
        <v>159</v>
      </c>
      <c r="C7" s="17">
        <v>157</v>
      </c>
      <c r="D7" s="17">
        <v>156</v>
      </c>
      <c r="E7" s="17">
        <v>143</v>
      </c>
      <c r="F7" s="17">
        <v>137</v>
      </c>
      <c r="G7" s="17">
        <v>142</v>
      </c>
      <c r="H7" s="17">
        <v>140</v>
      </c>
      <c r="I7" s="17">
        <v>131</v>
      </c>
      <c r="J7" s="17">
        <v>124</v>
      </c>
      <c r="K7" s="17">
        <v>126</v>
      </c>
      <c r="L7" s="17">
        <v>128</v>
      </c>
      <c r="M7" s="17">
        <v>132</v>
      </c>
      <c r="N7" s="17">
        <v>151</v>
      </c>
      <c r="O7" s="17">
        <v>146</v>
      </c>
      <c r="P7" s="17">
        <v>139</v>
      </c>
      <c r="Q7" s="17">
        <v>131</v>
      </c>
      <c r="R7" s="17">
        <v>138</v>
      </c>
      <c r="S7" s="17">
        <v>137</v>
      </c>
      <c r="T7" s="17">
        <v>144</v>
      </c>
      <c r="U7" s="17">
        <v>138</v>
      </c>
      <c r="V7" s="17">
        <v>137</v>
      </c>
      <c r="W7" s="17">
        <v>140</v>
      </c>
      <c r="X7" s="17">
        <v>142</v>
      </c>
      <c r="Y7" s="17">
        <v>150</v>
      </c>
      <c r="Z7" s="17">
        <v>162</v>
      </c>
      <c r="AA7" s="17">
        <v>166</v>
      </c>
      <c r="AB7" s="17">
        <v>190</v>
      </c>
      <c r="AC7" s="17">
        <v>182</v>
      </c>
      <c r="AD7" s="17">
        <v>186</v>
      </c>
      <c r="AE7" s="17">
        <v>175</v>
      </c>
      <c r="AF7" s="17">
        <v>170</v>
      </c>
      <c r="AG7" s="17">
        <v>181</v>
      </c>
      <c r="AH7" s="17">
        <v>180</v>
      </c>
      <c r="AI7" s="17">
        <v>177</v>
      </c>
      <c r="AJ7" s="17">
        <v>188</v>
      </c>
      <c r="AK7" s="17">
        <v>189</v>
      </c>
      <c r="AL7" s="17">
        <v>211</v>
      </c>
      <c r="AM7" s="17">
        <v>217</v>
      </c>
      <c r="AN7" s="17">
        <v>238</v>
      </c>
      <c r="AO7" s="17">
        <v>243</v>
      </c>
      <c r="AP7" s="17">
        <v>253</v>
      </c>
      <c r="AQ7" s="17">
        <v>257</v>
      </c>
      <c r="AR7" s="51">
        <v>489.91666666666669</v>
      </c>
      <c r="AS7" s="51">
        <v>477.25</v>
      </c>
      <c r="AT7" s="48">
        <f>SUM(AS7/AS23)</f>
        <v>8.5299374441465597E-2</v>
      </c>
    </row>
    <row r="8" spans="1:46" x14ac:dyDescent="0.2">
      <c r="A8" s="17" t="s">
        <v>30</v>
      </c>
      <c r="B8" s="17">
        <v>13</v>
      </c>
      <c r="C8" s="17">
        <v>11</v>
      </c>
      <c r="D8" s="17">
        <v>12</v>
      </c>
      <c r="E8" s="17">
        <v>10</v>
      </c>
      <c r="F8" s="17">
        <v>10</v>
      </c>
      <c r="G8" s="17">
        <v>11</v>
      </c>
      <c r="H8" s="17">
        <v>13</v>
      </c>
      <c r="I8" s="17">
        <v>10</v>
      </c>
      <c r="J8" s="17">
        <v>11</v>
      </c>
      <c r="K8" s="17">
        <v>11</v>
      </c>
      <c r="L8" s="17">
        <v>11</v>
      </c>
      <c r="M8" s="17">
        <v>7</v>
      </c>
      <c r="N8" s="17">
        <v>14</v>
      </c>
      <c r="O8" s="17">
        <v>12</v>
      </c>
      <c r="P8" s="17">
        <v>11</v>
      </c>
      <c r="Q8" s="17">
        <v>13</v>
      </c>
      <c r="R8" s="17">
        <v>11</v>
      </c>
      <c r="S8" s="17">
        <v>12</v>
      </c>
      <c r="T8" s="17">
        <v>11</v>
      </c>
      <c r="U8" s="17">
        <v>13</v>
      </c>
      <c r="V8" s="17">
        <v>16</v>
      </c>
      <c r="W8" s="17">
        <v>16</v>
      </c>
      <c r="X8" s="17">
        <v>20</v>
      </c>
      <c r="Y8" s="17">
        <v>14</v>
      </c>
      <c r="Z8" s="17">
        <v>15</v>
      </c>
      <c r="AA8" s="17">
        <v>16</v>
      </c>
      <c r="AB8" s="17">
        <v>17</v>
      </c>
      <c r="AC8" s="17">
        <v>12</v>
      </c>
      <c r="AD8" s="17">
        <v>12</v>
      </c>
      <c r="AE8" s="17">
        <v>10</v>
      </c>
      <c r="AF8" s="17">
        <v>14</v>
      </c>
      <c r="AG8" s="17">
        <v>15</v>
      </c>
      <c r="AH8" s="17">
        <v>15</v>
      </c>
      <c r="AI8" s="17">
        <v>19</v>
      </c>
      <c r="AJ8" s="17">
        <v>20</v>
      </c>
      <c r="AK8" s="17">
        <v>22</v>
      </c>
      <c r="AL8" s="17">
        <v>21</v>
      </c>
      <c r="AM8" s="17">
        <v>25</v>
      </c>
      <c r="AN8" s="17">
        <v>28</v>
      </c>
      <c r="AO8" s="17">
        <v>28</v>
      </c>
      <c r="AP8" s="17">
        <v>31</v>
      </c>
      <c r="AQ8" s="17">
        <v>31</v>
      </c>
      <c r="AR8" s="51">
        <v>35.083333333333336</v>
      </c>
      <c r="AS8" s="51">
        <v>36.25</v>
      </c>
      <c r="AT8" s="48">
        <f>SUM(AS8/AS23)</f>
        <v>6.4789991063449511E-3</v>
      </c>
    </row>
    <row r="9" spans="1:46" x14ac:dyDescent="0.2">
      <c r="A9" s="17" t="s">
        <v>31</v>
      </c>
      <c r="B9" s="17">
        <v>168</v>
      </c>
      <c r="C9" s="17">
        <v>183</v>
      </c>
      <c r="D9" s="17">
        <v>174</v>
      </c>
      <c r="E9" s="17">
        <v>158</v>
      </c>
      <c r="F9" s="17">
        <v>130</v>
      </c>
      <c r="G9" s="17">
        <v>116</v>
      </c>
      <c r="H9" s="17">
        <v>114</v>
      </c>
      <c r="I9" s="17">
        <v>114</v>
      </c>
      <c r="J9" s="17">
        <v>111</v>
      </c>
      <c r="K9" s="17">
        <v>109</v>
      </c>
      <c r="L9" s="17">
        <v>118</v>
      </c>
      <c r="M9" s="17">
        <v>127</v>
      </c>
      <c r="N9" s="17">
        <v>145</v>
      </c>
      <c r="O9" s="17">
        <v>148</v>
      </c>
      <c r="P9" s="17">
        <v>151</v>
      </c>
      <c r="Q9" s="17">
        <v>133</v>
      </c>
      <c r="R9" s="17">
        <v>119</v>
      </c>
      <c r="S9" s="17">
        <v>116</v>
      </c>
      <c r="T9" s="17">
        <v>120</v>
      </c>
      <c r="U9" s="17">
        <v>127</v>
      </c>
      <c r="V9" s="17">
        <v>130</v>
      </c>
      <c r="W9" s="17">
        <v>136</v>
      </c>
      <c r="X9" s="17">
        <v>181</v>
      </c>
      <c r="Y9" s="17">
        <v>199</v>
      </c>
      <c r="Z9" s="17">
        <v>207</v>
      </c>
      <c r="AA9" s="17">
        <v>208</v>
      </c>
      <c r="AB9" s="17">
        <v>217</v>
      </c>
      <c r="AC9" s="17">
        <v>212</v>
      </c>
      <c r="AD9" s="17">
        <v>198</v>
      </c>
      <c r="AE9" s="17">
        <v>192</v>
      </c>
      <c r="AF9" s="17">
        <v>194</v>
      </c>
      <c r="AG9" s="17">
        <v>193</v>
      </c>
      <c r="AH9" s="17">
        <v>184</v>
      </c>
      <c r="AI9" s="17">
        <v>205</v>
      </c>
      <c r="AJ9" s="17">
        <v>236</v>
      </c>
      <c r="AK9" s="17">
        <v>247</v>
      </c>
      <c r="AL9" s="17">
        <v>284</v>
      </c>
      <c r="AM9" s="17">
        <v>307</v>
      </c>
      <c r="AN9" s="17">
        <v>335</v>
      </c>
      <c r="AO9" s="17">
        <v>351</v>
      </c>
      <c r="AP9" s="17">
        <v>364</v>
      </c>
      <c r="AQ9" s="17">
        <v>364</v>
      </c>
      <c r="AR9" s="51">
        <v>815.16666666666663</v>
      </c>
      <c r="AS9" s="51">
        <v>777</v>
      </c>
      <c r="AT9" s="48">
        <f>SUM(AS9/AS23)</f>
        <v>0.13887399463806971</v>
      </c>
    </row>
    <row r="10" spans="1:46" x14ac:dyDescent="0.2">
      <c r="A10" s="17" t="s">
        <v>32</v>
      </c>
      <c r="B10" s="19">
        <v>362</v>
      </c>
      <c r="C10" s="19">
        <v>365</v>
      </c>
      <c r="D10" s="19">
        <v>350</v>
      </c>
      <c r="E10" s="19">
        <v>356</v>
      </c>
      <c r="F10" s="19">
        <v>320</v>
      </c>
      <c r="G10" s="19">
        <v>302</v>
      </c>
      <c r="H10" s="19">
        <v>288</v>
      </c>
      <c r="I10" s="19">
        <v>265</v>
      </c>
      <c r="J10" s="19">
        <v>242</v>
      </c>
      <c r="K10" s="19">
        <v>262</v>
      </c>
      <c r="L10" s="19">
        <v>286</v>
      </c>
      <c r="M10" s="19">
        <v>267</v>
      </c>
      <c r="N10" s="19">
        <v>322</v>
      </c>
      <c r="O10" s="19">
        <v>314</v>
      </c>
      <c r="P10" s="19">
        <v>324</v>
      </c>
      <c r="Q10" s="19">
        <v>305</v>
      </c>
      <c r="R10" s="19">
        <v>301</v>
      </c>
      <c r="S10" s="19">
        <v>281</v>
      </c>
      <c r="T10" s="19">
        <v>265</v>
      </c>
      <c r="U10" s="19">
        <v>284</v>
      </c>
      <c r="V10" s="19">
        <v>286</v>
      </c>
      <c r="W10" s="19">
        <v>292</v>
      </c>
      <c r="X10" s="19">
        <v>309</v>
      </c>
      <c r="Y10" s="19">
        <v>330</v>
      </c>
      <c r="Z10" s="19">
        <v>357</v>
      </c>
      <c r="AA10" s="19">
        <v>385</v>
      </c>
      <c r="AB10" s="19">
        <v>366</v>
      </c>
      <c r="AC10" s="19">
        <v>353</v>
      </c>
      <c r="AD10" s="19">
        <v>354</v>
      </c>
      <c r="AE10" s="19">
        <v>360</v>
      </c>
      <c r="AF10" s="19">
        <v>369</v>
      </c>
      <c r="AG10" s="19">
        <v>380</v>
      </c>
      <c r="AH10" s="19">
        <v>372</v>
      </c>
      <c r="AI10" s="19">
        <v>389</v>
      </c>
      <c r="AJ10" s="19">
        <v>400</v>
      </c>
      <c r="AK10" s="19">
        <v>392</v>
      </c>
      <c r="AL10" s="19">
        <v>466</v>
      </c>
      <c r="AM10" s="19">
        <v>484</v>
      </c>
      <c r="AN10" s="19">
        <v>533</v>
      </c>
      <c r="AO10" s="19">
        <v>554</v>
      </c>
      <c r="AP10" s="19">
        <v>552</v>
      </c>
      <c r="AQ10" s="19">
        <v>549</v>
      </c>
      <c r="AR10" s="51">
        <v>1117.5833333333333</v>
      </c>
      <c r="AS10" s="51">
        <v>1082.75</v>
      </c>
      <c r="AT10" s="48">
        <f>SUM(AS10/AS23)</f>
        <v>0.19352100089365504</v>
      </c>
    </row>
    <row r="11" spans="1:46" x14ac:dyDescent="0.2">
      <c r="A11" s="17" t="s">
        <v>33</v>
      </c>
      <c r="B11" s="19">
        <v>14</v>
      </c>
      <c r="C11" s="19">
        <v>14</v>
      </c>
      <c r="D11" s="19">
        <v>12</v>
      </c>
      <c r="E11" s="19">
        <v>5</v>
      </c>
      <c r="F11" s="19">
        <v>5</v>
      </c>
      <c r="G11" s="19">
        <v>4</v>
      </c>
      <c r="H11" s="19">
        <v>3</v>
      </c>
      <c r="I11" s="19">
        <v>1</v>
      </c>
      <c r="J11" s="19">
        <v>1</v>
      </c>
      <c r="K11" s="19">
        <v>9</v>
      </c>
      <c r="L11" s="19">
        <v>17</v>
      </c>
      <c r="M11" s="19">
        <v>14</v>
      </c>
      <c r="N11" s="19">
        <v>15</v>
      </c>
      <c r="O11" s="19"/>
      <c r="P11" s="19"/>
      <c r="Q11" s="19"/>
      <c r="R11" s="19"/>
      <c r="S11" s="19"/>
      <c r="T11" s="19">
        <v>3</v>
      </c>
      <c r="U11" s="19">
        <v>3</v>
      </c>
      <c r="V11" s="19">
        <v>3</v>
      </c>
      <c r="W11" s="19">
        <v>12</v>
      </c>
      <c r="X11" s="19">
        <v>10</v>
      </c>
      <c r="Y11" s="19">
        <v>10</v>
      </c>
      <c r="Z11" s="19">
        <v>12</v>
      </c>
      <c r="AA11" s="19">
        <v>7</v>
      </c>
      <c r="AB11" s="19">
        <v>3</v>
      </c>
      <c r="AC11" s="19">
        <v>3</v>
      </c>
      <c r="AD11" s="19">
        <v>3</v>
      </c>
      <c r="AE11" s="19">
        <v>3</v>
      </c>
      <c r="AF11" s="19">
        <v>4</v>
      </c>
      <c r="AG11" s="19">
        <v>6</v>
      </c>
      <c r="AH11" s="19">
        <v>6</v>
      </c>
      <c r="AI11" s="19">
        <v>8</v>
      </c>
      <c r="AJ11" s="19">
        <v>13</v>
      </c>
      <c r="AK11" s="19">
        <v>12</v>
      </c>
      <c r="AL11" s="19">
        <v>15</v>
      </c>
      <c r="AM11" s="19">
        <v>14</v>
      </c>
      <c r="AN11" s="19">
        <v>37</v>
      </c>
      <c r="AO11" s="19">
        <v>34</v>
      </c>
      <c r="AP11" s="19">
        <v>33</v>
      </c>
      <c r="AQ11" s="19">
        <v>30</v>
      </c>
      <c r="AR11" s="51">
        <v>172.25</v>
      </c>
      <c r="AS11" s="51">
        <v>163.5</v>
      </c>
      <c r="AT11" s="48">
        <f>SUM(AS11/AS23)</f>
        <v>2.9222520107238605E-2</v>
      </c>
    </row>
    <row r="12" spans="1:46" x14ac:dyDescent="0.2">
      <c r="A12" s="17" t="s">
        <v>34</v>
      </c>
      <c r="B12" s="17">
        <v>39</v>
      </c>
      <c r="C12" s="17">
        <v>44</v>
      </c>
      <c r="D12" s="17">
        <v>43</v>
      </c>
      <c r="E12" s="17">
        <v>38</v>
      </c>
      <c r="F12" s="17">
        <v>33</v>
      </c>
      <c r="G12" s="17">
        <v>33</v>
      </c>
      <c r="H12" s="17">
        <v>31</v>
      </c>
      <c r="I12" s="17">
        <v>38</v>
      </c>
      <c r="J12" s="17">
        <v>36</v>
      </c>
      <c r="K12" s="17">
        <v>39</v>
      </c>
      <c r="L12" s="17">
        <v>39</v>
      </c>
      <c r="M12" s="17">
        <v>38</v>
      </c>
      <c r="N12" s="17">
        <v>41</v>
      </c>
      <c r="O12" s="17">
        <v>38</v>
      </c>
      <c r="P12" s="17">
        <v>42</v>
      </c>
      <c r="Q12" s="17">
        <v>42</v>
      </c>
      <c r="R12" s="17">
        <v>42</v>
      </c>
      <c r="S12" s="17">
        <v>42</v>
      </c>
      <c r="T12" s="17">
        <v>43</v>
      </c>
      <c r="U12" s="17">
        <v>48</v>
      </c>
      <c r="V12" s="17">
        <v>47</v>
      </c>
      <c r="W12" s="17">
        <v>44</v>
      </c>
      <c r="X12" s="17">
        <v>53</v>
      </c>
      <c r="Y12" s="17">
        <v>48</v>
      </c>
      <c r="Z12" s="17">
        <v>56</v>
      </c>
      <c r="AA12" s="17">
        <v>57</v>
      </c>
      <c r="AB12" s="17">
        <v>54</v>
      </c>
      <c r="AC12" s="17">
        <v>57</v>
      </c>
      <c r="AD12" s="17">
        <v>54</v>
      </c>
      <c r="AE12" s="17">
        <v>55</v>
      </c>
      <c r="AF12" s="17">
        <v>55</v>
      </c>
      <c r="AG12" s="17">
        <v>44</v>
      </c>
      <c r="AH12" s="17">
        <v>38</v>
      </c>
      <c r="AI12" s="17">
        <v>45</v>
      </c>
      <c r="AJ12" s="17">
        <v>46</v>
      </c>
      <c r="AK12" s="17">
        <v>41</v>
      </c>
      <c r="AL12" s="17">
        <v>60</v>
      </c>
      <c r="AM12" s="17">
        <v>63</v>
      </c>
      <c r="AN12" s="17">
        <v>71</v>
      </c>
      <c r="AO12" s="17">
        <v>72</v>
      </c>
      <c r="AP12" s="17">
        <v>75</v>
      </c>
      <c r="AQ12" s="17">
        <v>69</v>
      </c>
      <c r="AR12" s="51">
        <v>264.16666666666669</v>
      </c>
      <c r="AS12" s="51">
        <v>262.16666666666669</v>
      </c>
      <c r="AT12" s="48">
        <f>SUM(AS12/AS23)</f>
        <v>4.685731307715222E-2</v>
      </c>
    </row>
    <row r="13" spans="1:46" x14ac:dyDescent="0.2">
      <c r="A13" s="17" t="s">
        <v>35</v>
      </c>
      <c r="B13" s="17">
        <v>101</v>
      </c>
      <c r="C13" s="17">
        <v>101</v>
      </c>
      <c r="D13" s="17">
        <v>108</v>
      </c>
      <c r="E13" s="17">
        <v>100</v>
      </c>
      <c r="F13" s="17">
        <v>94</v>
      </c>
      <c r="G13" s="17">
        <v>88</v>
      </c>
      <c r="H13" s="17">
        <v>71</v>
      </c>
      <c r="I13" s="17">
        <v>70</v>
      </c>
      <c r="J13" s="17">
        <v>65</v>
      </c>
      <c r="K13" s="17">
        <v>63</v>
      </c>
      <c r="L13" s="17">
        <v>67</v>
      </c>
      <c r="M13" s="17">
        <v>66</v>
      </c>
      <c r="N13" s="17">
        <v>74</v>
      </c>
      <c r="O13" s="17">
        <v>74</v>
      </c>
      <c r="P13" s="17">
        <v>75</v>
      </c>
      <c r="Q13" s="17">
        <v>72</v>
      </c>
      <c r="R13" s="17">
        <v>69</v>
      </c>
      <c r="S13" s="17">
        <v>65</v>
      </c>
      <c r="T13" s="17">
        <v>63</v>
      </c>
      <c r="U13" s="17">
        <v>67</v>
      </c>
      <c r="V13" s="17">
        <v>60</v>
      </c>
      <c r="W13" s="17">
        <v>60</v>
      </c>
      <c r="X13" s="17">
        <v>73</v>
      </c>
      <c r="Y13" s="17">
        <v>77</v>
      </c>
      <c r="Z13" s="17">
        <v>92</v>
      </c>
      <c r="AA13" s="17">
        <v>103</v>
      </c>
      <c r="AB13" s="17">
        <v>113</v>
      </c>
      <c r="AC13" s="17">
        <v>112</v>
      </c>
      <c r="AD13" s="17">
        <v>117</v>
      </c>
      <c r="AE13" s="17">
        <v>116</v>
      </c>
      <c r="AF13" s="17">
        <v>113</v>
      </c>
      <c r="AG13" s="17">
        <v>127</v>
      </c>
      <c r="AH13" s="17">
        <v>112</v>
      </c>
      <c r="AI13" s="17">
        <v>120</v>
      </c>
      <c r="AJ13" s="17">
        <v>128</v>
      </c>
      <c r="AK13" s="17">
        <v>120</v>
      </c>
      <c r="AL13" s="17">
        <v>136</v>
      </c>
      <c r="AM13" s="17">
        <v>161</v>
      </c>
      <c r="AN13" s="17">
        <v>167</v>
      </c>
      <c r="AO13" s="17">
        <v>190</v>
      </c>
      <c r="AP13" s="17">
        <v>197</v>
      </c>
      <c r="AQ13" s="17">
        <v>199</v>
      </c>
      <c r="AR13" s="51">
        <v>513.41666666666663</v>
      </c>
      <c r="AS13" s="51">
        <v>457.91666666666669</v>
      </c>
      <c r="AT13" s="48">
        <f>SUM(AS13/AS23)</f>
        <v>8.1843908251414951E-2</v>
      </c>
    </row>
    <row r="14" spans="1:46" x14ac:dyDescent="0.2">
      <c r="A14" s="17" t="s">
        <v>36</v>
      </c>
      <c r="B14" s="17">
        <v>51</v>
      </c>
      <c r="C14" s="17">
        <v>54</v>
      </c>
      <c r="D14" s="17">
        <v>50</v>
      </c>
      <c r="E14" s="17">
        <v>49</v>
      </c>
      <c r="F14" s="17">
        <v>40</v>
      </c>
      <c r="G14" s="17">
        <v>41</v>
      </c>
      <c r="H14" s="17">
        <v>35</v>
      </c>
      <c r="I14" s="17">
        <v>32</v>
      </c>
      <c r="J14" s="17">
        <v>34</v>
      </c>
      <c r="K14" s="17">
        <v>42</v>
      </c>
      <c r="L14" s="17">
        <v>47</v>
      </c>
      <c r="M14" s="17">
        <v>45</v>
      </c>
      <c r="N14" s="17">
        <v>46</v>
      </c>
      <c r="O14" s="17">
        <v>47</v>
      </c>
      <c r="P14" s="17">
        <v>53</v>
      </c>
      <c r="Q14" s="17">
        <v>57</v>
      </c>
      <c r="R14" s="17">
        <v>52</v>
      </c>
      <c r="S14" s="17">
        <v>51</v>
      </c>
      <c r="T14" s="17">
        <v>51</v>
      </c>
      <c r="U14" s="17">
        <v>52</v>
      </c>
      <c r="V14" s="17">
        <v>57</v>
      </c>
      <c r="W14" s="17">
        <v>72</v>
      </c>
      <c r="X14" s="17">
        <v>81</v>
      </c>
      <c r="Y14" s="17">
        <v>90</v>
      </c>
      <c r="Z14" s="17">
        <v>88</v>
      </c>
      <c r="AA14" s="17">
        <v>96</v>
      </c>
      <c r="AB14" s="17">
        <v>93</v>
      </c>
      <c r="AC14" s="17">
        <v>94</v>
      </c>
      <c r="AD14" s="17">
        <v>94</v>
      </c>
      <c r="AE14" s="17">
        <v>87</v>
      </c>
      <c r="AF14" s="17">
        <v>87</v>
      </c>
      <c r="AG14" s="17">
        <v>85</v>
      </c>
      <c r="AH14" s="17">
        <v>87</v>
      </c>
      <c r="AI14" s="17">
        <v>101</v>
      </c>
      <c r="AJ14" s="17">
        <v>105</v>
      </c>
      <c r="AK14" s="17">
        <v>115</v>
      </c>
      <c r="AL14" s="17">
        <v>116</v>
      </c>
      <c r="AM14" s="17">
        <v>117</v>
      </c>
      <c r="AN14" s="17">
        <v>134</v>
      </c>
      <c r="AO14" s="17">
        <v>285</v>
      </c>
      <c r="AP14" s="17">
        <v>258</v>
      </c>
      <c r="AQ14" s="17">
        <v>218</v>
      </c>
      <c r="AR14" s="51">
        <v>564.66666666666663</v>
      </c>
      <c r="AS14" s="51">
        <v>475.08333333333331</v>
      </c>
      <c r="AT14" s="48">
        <f>SUM(AS14/AS23)</f>
        <v>8.491212392016681E-2</v>
      </c>
    </row>
    <row r="15" spans="1:46" x14ac:dyDescent="0.2">
      <c r="A15" s="17" t="s">
        <v>37</v>
      </c>
      <c r="B15" s="17">
        <v>104</v>
      </c>
      <c r="C15" s="17">
        <v>104</v>
      </c>
      <c r="D15" s="17">
        <v>104</v>
      </c>
      <c r="E15" s="17">
        <v>98</v>
      </c>
      <c r="F15" s="17">
        <v>95</v>
      </c>
      <c r="G15" s="17">
        <v>93</v>
      </c>
      <c r="H15" s="17">
        <v>97</v>
      </c>
      <c r="I15" s="17">
        <v>93</v>
      </c>
      <c r="J15" s="17">
        <v>92</v>
      </c>
      <c r="K15" s="17">
        <v>82</v>
      </c>
      <c r="L15" s="17">
        <v>81</v>
      </c>
      <c r="M15" s="17">
        <v>76</v>
      </c>
      <c r="N15" s="17">
        <v>89</v>
      </c>
      <c r="O15" s="17">
        <v>90</v>
      </c>
      <c r="P15" s="17">
        <v>92</v>
      </c>
      <c r="Q15" s="17">
        <v>100</v>
      </c>
      <c r="R15" s="17">
        <v>84</v>
      </c>
      <c r="S15" s="17">
        <v>87</v>
      </c>
      <c r="T15" s="17">
        <v>88</v>
      </c>
      <c r="U15" s="17">
        <v>87</v>
      </c>
      <c r="V15" s="17">
        <v>82</v>
      </c>
      <c r="W15" s="17">
        <v>86</v>
      </c>
      <c r="X15" s="17">
        <v>78</v>
      </c>
      <c r="Y15" s="17">
        <v>74</v>
      </c>
      <c r="Z15" s="17">
        <v>74</v>
      </c>
      <c r="AA15" s="17">
        <v>72</v>
      </c>
      <c r="AB15" s="17">
        <v>71</v>
      </c>
      <c r="AC15" s="17">
        <v>72</v>
      </c>
      <c r="AD15" s="17">
        <v>75</v>
      </c>
      <c r="AE15" s="17">
        <v>68</v>
      </c>
      <c r="AF15" s="17">
        <v>67</v>
      </c>
      <c r="AG15" s="17">
        <v>82</v>
      </c>
      <c r="AH15" s="17">
        <v>73</v>
      </c>
      <c r="AI15" s="17">
        <v>79</v>
      </c>
      <c r="AJ15" s="17">
        <v>80</v>
      </c>
      <c r="AK15" s="17">
        <v>82</v>
      </c>
      <c r="AL15" s="17">
        <v>77</v>
      </c>
      <c r="AM15" s="17">
        <v>82</v>
      </c>
      <c r="AN15" s="17">
        <v>95</v>
      </c>
      <c r="AO15" s="17">
        <v>99</v>
      </c>
      <c r="AP15" s="17">
        <v>102</v>
      </c>
      <c r="AQ15" s="17">
        <v>100</v>
      </c>
      <c r="AR15" s="51">
        <v>203.25</v>
      </c>
      <c r="AS15" s="51">
        <v>182.16666666666666</v>
      </c>
      <c r="AT15" s="48">
        <f>SUM(AS15/AS23)</f>
        <v>3.2558832290735772E-2</v>
      </c>
    </row>
    <row r="16" spans="1:46" x14ac:dyDescent="0.2">
      <c r="A16" s="17" t="s">
        <v>38</v>
      </c>
      <c r="B16" s="17">
        <v>39</v>
      </c>
      <c r="C16" s="17">
        <v>38</v>
      </c>
      <c r="D16" s="17">
        <v>40</v>
      </c>
      <c r="E16" s="17">
        <v>35</v>
      </c>
      <c r="F16" s="17">
        <v>39</v>
      </c>
      <c r="G16" s="17">
        <v>36</v>
      </c>
      <c r="H16" s="17">
        <v>40</v>
      </c>
      <c r="I16" s="17">
        <v>37</v>
      </c>
      <c r="J16" s="17">
        <v>33</v>
      </c>
      <c r="K16" s="17">
        <v>34</v>
      </c>
      <c r="L16" s="17">
        <v>36</v>
      </c>
      <c r="M16" s="17">
        <v>32</v>
      </c>
      <c r="N16" s="17">
        <v>34</v>
      </c>
      <c r="O16" s="17">
        <v>38</v>
      </c>
      <c r="P16" s="17">
        <v>37</v>
      </c>
      <c r="Q16" s="17">
        <v>34</v>
      </c>
      <c r="R16" s="17">
        <v>31</v>
      </c>
      <c r="S16" s="17">
        <v>28</v>
      </c>
      <c r="T16" s="17">
        <v>29</v>
      </c>
      <c r="U16" s="17">
        <v>29</v>
      </c>
      <c r="V16" s="17">
        <v>34</v>
      </c>
      <c r="W16" s="17">
        <v>33</v>
      </c>
      <c r="X16" s="17">
        <v>34</v>
      </c>
      <c r="Y16" s="17">
        <v>34</v>
      </c>
      <c r="Z16" s="17">
        <v>35</v>
      </c>
      <c r="AA16" s="17">
        <v>36</v>
      </c>
      <c r="AB16" s="17">
        <v>33</v>
      </c>
      <c r="AC16" s="17">
        <v>36</v>
      </c>
      <c r="AD16" s="17">
        <v>35</v>
      </c>
      <c r="AE16" s="17">
        <v>31</v>
      </c>
      <c r="AF16" s="17">
        <v>30</v>
      </c>
      <c r="AG16" s="17">
        <v>30</v>
      </c>
      <c r="AH16" s="17">
        <v>36</v>
      </c>
      <c r="AI16" s="17">
        <v>31</v>
      </c>
      <c r="AJ16" s="17">
        <v>32</v>
      </c>
      <c r="AK16" s="17">
        <v>31</v>
      </c>
      <c r="AL16" s="17">
        <v>38</v>
      </c>
      <c r="AM16" s="17">
        <v>37</v>
      </c>
      <c r="AN16" s="17">
        <v>38</v>
      </c>
      <c r="AO16" s="17">
        <v>38</v>
      </c>
      <c r="AP16" s="17">
        <v>39</v>
      </c>
      <c r="AQ16" s="17">
        <v>47</v>
      </c>
      <c r="AR16" s="51">
        <v>96.416666666666671</v>
      </c>
      <c r="AS16" s="51">
        <v>88.333333333333329</v>
      </c>
      <c r="AT16" s="48">
        <f>SUM(AS16/AS23)</f>
        <v>1.5787905868334822E-2</v>
      </c>
    </row>
    <row r="17" spans="1:46" x14ac:dyDescent="0.2">
      <c r="A17" s="17" t="s">
        <v>39</v>
      </c>
      <c r="B17" s="17">
        <v>14</v>
      </c>
      <c r="C17" s="17">
        <v>16</v>
      </c>
      <c r="D17" s="17">
        <v>18</v>
      </c>
      <c r="E17" s="17">
        <v>18</v>
      </c>
      <c r="F17" s="17">
        <v>16</v>
      </c>
      <c r="G17" s="17">
        <v>16</v>
      </c>
      <c r="H17" s="17">
        <v>11</v>
      </c>
      <c r="I17" s="17">
        <v>13</v>
      </c>
      <c r="J17" s="17">
        <v>10</v>
      </c>
      <c r="K17" s="17">
        <v>15</v>
      </c>
      <c r="L17" s="17">
        <v>12</v>
      </c>
      <c r="M17" s="17">
        <v>10</v>
      </c>
      <c r="N17" s="17">
        <v>10</v>
      </c>
      <c r="O17" s="17">
        <v>13</v>
      </c>
      <c r="P17" s="17">
        <v>13</v>
      </c>
      <c r="Q17" s="17">
        <v>16</v>
      </c>
      <c r="R17" s="17">
        <v>17</v>
      </c>
      <c r="S17" s="17">
        <v>17</v>
      </c>
      <c r="T17" s="17">
        <v>18</v>
      </c>
      <c r="U17" s="17">
        <v>16</v>
      </c>
      <c r="V17" s="17">
        <v>14</v>
      </c>
      <c r="W17" s="17">
        <v>15</v>
      </c>
      <c r="X17" s="17">
        <v>12</v>
      </c>
      <c r="Y17" s="17">
        <v>13</v>
      </c>
      <c r="Z17" s="17">
        <v>16</v>
      </c>
      <c r="AA17" s="17">
        <v>19</v>
      </c>
      <c r="AB17" s="17">
        <v>19</v>
      </c>
      <c r="AC17" s="17">
        <v>19</v>
      </c>
      <c r="AD17" s="17">
        <v>18</v>
      </c>
      <c r="AE17" s="17">
        <v>21</v>
      </c>
      <c r="AF17" s="17">
        <v>20</v>
      </c>
      <c r="AG17" s="17">
        <v>21</v>
      </c>
      <c r="AH17" s="17">
        <v>19</v>
      </c>
      <c r="AI17" s="17">
        <v>18</v>
      </c>
      <c r="AJ17" s="17">
        <v>22</v>
      </c>
      <c r="AK17" s="17">
        <v>26</v>
      </c>
      <c r="AL17" s="17">
        <v>26</v>
      </c>
      <c r="AM17" s="17">
        <v>28</v>
      </c>
      <c r="AN17" s="17">
        <v>29</v>
      </c>
      <c r="AO17" s="17">
        <v>31</v>
      </c>
      <c r="AP17" s="17">
        <v>37</v>
      </c>
      <c r="AQ17" s="17">
        <v>37</v>
      </c>
      <c r="AR17" s="51">
        <v>80.916666666666671</v>
      </c>
      <c r="AS17" s="51">
        <v>73.75</v>
      </c>
      <c r="AT17" s="48">
        <f>SUM(AS17/AS23)</f>
        <v>1.3181411974977658E-2</v>
      </c>
    </row>
    <row r="18" spans="1:46" x14ac:dyDescent="0.2">
      <c r="A18" s="17" t="s">
        <v>40</v>
      </c>
      <c r="B18" s="17">
        <v>64</v>
      </c>
      <c r="C18" s="17">
        <v>55</v>
      </c>
      <c r="D18" s="17">
        <v>59</v>
      </c>
      <c r="E18" s="17">
        <v>55</v>
      </c>
      <c r="F18" s="17">
        <v>55</v>
      </c>
      <c r="G18" s="17">
        <v>56</v>
      </c>
      <c r="H18" s="17">
        <v>52</v>
      </c>
      <c r="I18" s="17">
        <v>47</v>
      </c>
      <c r="J18" s="17">
        <v>45</v>
      </c>
      <c r="K18" s="17">
        <v>54</v>
      </c>
      <c r="L18" s="17">
        <v>54</v>
      </c>
      <c r="M18" s="17">
        <v>53</v>
      </c>
      <c r="N18" s="17">
        <v>57</v>
      </c>
      <c r="O18" s="17">
        <v>49</v>
      </c>
      <c r="P18" s="17">
        <v>51</v>
      </c>
      <c r="Q18" s="17">
        <v>54</v>
      </c>
      <c r="R18" s="17">
        <v>50</v>
      </c>
      <c r="S18" s="17">
        <v>48</v>
      </c>
      <c r="T18" s="17">
        <v>51</v>
      </c>
      <c r="U18" s="17">
        <v>57</v>
      </c>
      <c r="V18" s="17">
        <v>53</v>
      </c>
      <c r="W18" s="17">
        <v>54</v>
      </c>
      <c r="X18" s="17">
        <v>58</v>
      </c>
      <c r="Y18" s="17">
        <v>59</v>
      </c>
      <c r="Z18" s="17">
        <v>58</v>
      </c>
      <c r="AA18" s="17">
        <v>64</v>
      </c>
      <c r="AB18" s="17">
        <v>62</v>
      </c>
      <c r="AC18" s="17">
        <v>69</v>
      </c>
      <c r="AD18" s="17">
        <v>100</v>
      </c>
      <c r="AE18" s="17">
        <v>96</v>
      </c>
      <c r="AF18" s="17">
        <v>102</v>
      </c>
      <c r="AG18" s="17">
        <v>107</v>
      </c>
      <c r="AH18" s="17">
        <v>95</v>
      </c>
      <c r="AI18" s="17">
        <v>100</v>
      </c>
      <c r="AJ18" s="17">
        <v>104</v>
      </c>
      <c r="AK18" s="17">
        <v>101</v>
      </c>
      <c r="AL18" s="17">
        <v>114</v>
      </c>
      <c r="AM18" s="17">
        <v>110</v>
      </c>
      <c r="AN18" s="17">
        <v>127</v>
      </c>
      <c r="AO18" s="17">
        <v>137</v>
      </c>
      <c r="AP18" s="17">
        <v>135</v>
      </c>
      <c r="AQ18" s="17">
        <v>131</v>
      </c>
      <c r="AR18" s="51">
        <v>284.33333333333331</v>
      </c>
      <c r="AS18" s="51">
        <v>241.33333333333334</v>
      </c>
      <c r="AT18" s="48">
        <f>SUM(AS18/AS23)</f>
        <v>4.3133750372356269E-2</v>
      </c>
    </row>
    <row r="19" spans="1:46" x14ac:dyDescent="0.2">
      <c r="A19" s="17" t="s">
        <v>41</v>
      </c>
      <c r="B19" s="17">
        <v>81</v>
      </c>
      <c r="C19" s="17">
        <v>84</v>
      </c>
      <c r="D19" s="17">
        <v>77</v>
      </c>
      <c r="E19" s="17">
        <v>77</v>
      </c>
      <c r="F19" s="17">
        <v>70</v>
      </c>
      <c r="G19" s="17">
        <v>63</v>
      </c>
      <c r="H19" s="17">
        <v>64</v>
      </c>
      <c r="I19" s="17">
        <v>61</v>
      </c>
      <c r="J19" s="17">
        <v>65</v>
      </c>
      <c r="K19" s="17">
        <v>61</v>
      </c>
      <c r="L19" s="17">
        <v>61</v>
      </c>
      <c r="M19" s="17">
        <v>67</v>
      </c>
      <c r="N19" s="17">
        <v>74</v>
      </c>
      <c r="O19" s="17">
        <v>79</v>
      </c>
      <c r="P19" s="17">
        <v>83</v>
      </c>
      <c r="Q19" s="17">
        <v>71</v>
      </c>
      <c r="R19" s="17">
        <v>61</v>
      </c>
      <c r="S19" s="17">
        <v>61</v>
      </c>
      <c r="T19" s="17">
        <v>53</v>
      </c>
      <c r="U19" s="17">
        <v>53</v>
      </c>
      <c r="V19" s="17">
        <v>57</v>
      </c>
      <c r="W19" s="17">
        <v>56</v>
      </c>
      <c r="X19" s="17">
        <v>69</v>
      </c>
      <c r="Y19" s="17">
        <v>74</v>
      </c>
      <c r="Z19" s="17">
        <v>87</v>
      </c>
      <c r="AA19" s="17">
        <v>86</v>
      </c>
      <c r="AB19" s="17">
        <v>88</v>
      </c>
      <c r="AC19" s="17">
        <v>78</v>
      </c>
      <c r="AD19" s="17">
        <v>71</v>
      </c>
      <c r="AE19" s="17">
        <v>78</v>
      </c>
      <c r="AF19" s="17">
        <v>81</v>
      </c>
      <c r="AG19" s="17">
        <v>78</v>
      </c>
      <c r="AH19" s="17">
        <v>81</v>
      </c>
      <c r="AI19" s="17">
        <v>89</v>
      </c>
      <c r="AJ19" s="17">
        <v>92</v>
      </c>
      <c r="AK19" s="17">
        <v>95</v>
      </c>
      <c r="AL19" s="17">
        <v>119</v>
      </c>
      <c r="AM19" s="17">
        <v>123</v>
      </c>
      <c r="AN19" s="17">
        <v>115</v>
      </c>
      <c r="AO19" s="17">
        <v>115</v>
      </c>
      <c r="AP19" s="17">
        <v>107</v>
      </c>
      <c r="AQ19" s="17">
        <v>109</v>
      </c>
      <c r="AR19" s="51">
        <v>227.5</v>
      </c>
      <c r="AS19" s="51">
        <v>259.75</v>
      </c>
      <c r="AT19" s="48">
        <f>SUM(AS19/AS23)</f>
        <v>4.6425379803395887E-2</v>
      </c>
    </row>
    <row r="20" spans="1:46" x14ac:dyDescent="0.2">
      <c r="A20" s="17" t="s">
        <v>42</v>
      </c>
      <c r="B20" s="17">
        <v>79</v>
      </c>
      <c r="C20" s="17">
        <v>83</v>
      </c>
      <c r="D20" s="17">
        <v>75</v>
      </c>
      <c r="E20" s="17">
        <v>92</v>
      </c>
      <c r="F20" s="17">
        <v>81</v>
      </c>
      <c r="G20" s="17">
        <v>78</v>
      </c>
      <c r="H20" s="17">
        <v>77</v>
      </c>
      <c r="I20" s="17">
        <v>77</v>
      </c>
      <c r="J20" s="17">
        <v>77</v>
      </c>
      <c r="K20" s="17">
        <v>92</v>
      </c>
      <c r="L20" s="17">
        <v>90</v>
      </c>
      <c r="M20" s="17">
        <v>92</v>
      </c>
      <c r="N20" s="17">
        <v>90</v>
      </c>
      <c r="O20" s="17">
        <v>89</v>
      </c>
      <c r="P20" s="17">
        <v>81</v>
      </c>
      <c r="Q20" s="17">
        <v>83</v>
      </c>
      <c r="R20" s="17">
        <v>96</v>
      </c>
      <c r="S20" s="17">
        <v>107</v>
      </c>
      <c r="T20" s="17">
        <v>104</v>
      </c>
      <c r="U20" s="17">
        <v>108</v>
      </c>
      <c r="V20" s="17">
        <v>98</v>
      </c>
      <c r="W20" s="17">
        <v>103</v>
      </c>
      <c r="X20" s="17">
        <v>110</v>
      </c>
      <c r="Y20" s="17">
        <v>117</v>
      </c>
      <c r="Z20" s="17">
        <v>131</v>
      </c>
      <c r="AA20" s="17">
        <v>132</v>
      </c>
      <c r="AB20" s="17">
        <v>128</v>
      </c>
      <c r="AC20" s="17">
        <v>122</v>
      </c>
      <c r="AD20" s="17">
        <v>123</v>
      </c>
      <c r="AE20" s="17">
        <v>122</v>
      </c>
      <c r="AF20" s="17">
        <v>132</v>
      </c>
      <c r="AG20" s="17">
        <v>126</v>
      </c>
      <c r="AH20" s="17">
        <v>127</v>
      </c>
      <c r="AI20" s="17">
        <v>138</v>
      </c>
      <c r="AJ20" s="17">
        <v>132</v>
      </c>
      <c r="AK20" s="17">
        <v>126</v>
      </c>
      <c r="AL20" s="17">
        <v>143</v>
      </c>
      <c r="AM20" s="17">
        <v>148</v>
      </c>
      <c r="AN20" s="17">
        <v>174</v>
      </c>
      <c r="AO20" s="17">
        <v>169</v>
      </c>
      <c r="AP20" s="17">
        <v>178</v>
      </c>
      <c r="AQ20" s="17">
        <v>175</v>
      </c>
      <c r="AR20" s="51">
        <v>363.66666666666669</v>
      </c>
      <c r="AS20" s="51">
        <v>388.75</v>
      </c>
      <c r="AT20" s="48">
        <f>SUM(AS20/AS23)</f>
        <v>6.9481680071492399E-2</v>
      </c>
    </row>
    <row r="21" spans="1:46" x14ac:dyDescent="0.2">
      <c r="A21" s="17" t="s">
        <v>43</v>
      </c>
      <c r="B21" s="17">
        <v>64</v>
      </c>
      <c r="C21" s="17">
        <v>71</v>
      </c>
      <c r="D21" s="17">
        <v>73</v>
      </c>
      <c r="E21" s="17">
        <v>81</v>
      </c>
      <c r="F21" s="17">
        <v>70</v>
      </c>
      <c r="G21" s="17">
        <v>59</v>
      </c>
      <c r="H21" s="17">
        <v>58</v>
      </c>
      <c r="I21" s="17">
        <v>54</v>
      </c>
      <c r="J21" s="17">
        <v>54</v>
      </c>
      <c r="K21" s="17">
        <v>55</v>
      </c>
      <c r="L21" s="17">
        <v>59</v>
      </c>
      <c r="M21" s="17">
        <v>52</v>
      </c>
      <c r="N21" s="17">
        <v>56</v>
      </c>
      <c r="O21" s="17">
        <v>57</v>
      </c>
      <c r="P21" s="17">
        <v>64</v>
      </c>
      <c r="Q21" s="17">
        <v>57</v>
      </c>
      <c r="R21" s="17">
        <v>52</v>
      </c>
      <c r="S21" s="17">
        <v>54</v>
      </c>
      <c r="T21" s="17">
        <v>51</v>
      </c>
      <c r="U21" s="17">
        <v>53</v>
      </c>
      <c r="V21" s="17">
        <v>56</v>
      </c>
      <c r="W21" s="17">
        <v>62</v>
      </c>
      <c r="X21" s="17">
        <v>64</v>
      </c>
      <c r="Y21" s="17">
        <v>61</v>
      </c>
      <c r="Z21" s="17">
        <v>70</v>
      </c>
      <c r="AA21" s="17">
        <v>69</v>
      </c>
      <c r="AB21" s="17">
        <v>70</v>
      </c>
      <c r="AC21" s="17">
        <v>60</v>
      </c>
      <c r="AD21" s="17">
        <v>58</v>
      </c>
      <c r="AE21" s="17">
        <v>54</v>
      </c>
      <c r="AF21" s="17">
        <v>60</v>
      </c>
      <c r="AG21" s="17">
        <v>64</v>
      </c>
      <c r="AH21" s="17">
        <v>61</v>
      </c>
      <c r="AI21" s="17">
        <v>58</v>
      </c>
      <c r="AJ21" s="17">
        <v>61</v>
      </c>
      <c r="AK21" s="17">
        <v>66</v>
      </c>
      <c r="AL21" s="17">
        <v>72</v>
      </c>
      <c r="AM21" s="17">
        <v>79</v>
      </c>
      <c r="AN21" s="17">
        <v>86</v>
      </c>
      <c r="AO21" s="17">
        <v>86</v>
      </c>
      <c r="AP21" s="17">
        <v>80</v>
      </c>
      <c r="AQ21" s="17">
        <v>87</v>
      </c>
      <c r="AR21" s="51">
        <v>229.75</v>
      </c>
      <c r="AS21" s="51">
        <v>210.66666666666666</v>
      </c>
      <c r="AT21" s="48">
        <f>SUM(AS21/AS23)</f>
        <v>3.765266607089663E-2</v>
      </c>
    </row>
    <row r="22" spans="1:46" x14ac:dyDescent="0.2">
      <c r="A22" s="17" t="s">
        <v>44</v>
      </c>
      <c r="B22" s="17">
        <v>174</v>
      </c>
      <c r="C22" s="17">
        <v>176</v>
      </c>
      <c r="D22" s="17">
        <v>168</v>
      </c>
      <c r="E22" s="17">
        <v>65</v>
      </c>
      <c r="F22" s="17">
        <v>61</v>
      </c>
      <c r="G22" s="17">
        <v>68</v>
      </c>
      <c r="H22" s="17">
        <v>48</v>
      </c>
      <c r="I22" s="17">
        <v>65</v>
      </c>
      <c r="J22" s="17">
        <v>60</v>
      </c>
      <c r="K22" s="17">
        <v>51</v>
      </c>
      <c r="L22" s="17">
        <v>62</v>
      </c>
      <c r="M22" s="17">
        <v>70</v>
      </c>
      <c r="N22" s="17">
        <v>80</v>
      </c>
      <c r="O22" s="17">
        <v>68</v>
      </c>
      <c r="P22" s="17">
        <v>50</v>
      </c>
      <c r="Q22" s="17">
        <v>38</v>
      </c>
      <c r="R22" s="17">
        <v>30</v>
      </c>
      <c r="S22" s="17">
        <v>17</v>
      </c>
      <c r="T22" s="17">
        <v>12</v>
      </c>
      <c r="U22" s="17">
        <v>18</v>
      </c>
      <c r="V22" s="17">
        <v>20</v>
      </c>
      <c r="W22" s="17">
        <v>21</v>
      </c>
      <c r="X22" s="17">
        <v>23</v>
      </c>
      <c r="Y22" s="17">
        <v>16</v>
      </c>
      <c r="Z22" s="17">
        <v>39</v>
      </c>
      <c r="AA22" s="17">
        <v>28</v>
      </c>
      <c r="AB22" s="17">
        <v>22</v>
      </c>
      <c r="AC22" s="17">
        <v>27</v>
      </c>
      <c r="AD22" s="17">
        <v>30</v>
      </c>
      <c r="AE22" s="17">
        <v>43</v>
      </c>
      <c r="AF22" s="17">
        <v>30</v>
      </c>
      <c r="AG22" s="17">
        <v>37</v>
      </c>
      <c r="AH22" s="17">
        <v>40</v>
      </c>
      <c r="AI22" s="17">
        <v>48</v>
      </c>
      <c r="AJ22" s="17">
        <v>45</v>
      </c>
      <c r="AK22" s="17">
        <v>45</v>
      </c>
      <c r="AL22" s="17">
        <v>80</v>
      </c>
      <c r="AM22" s="17">
        <v>69</v>
      </c>
      <c r="AN22" s="17">
        <v>173</v>
      </c>
      <c r="AO22" s="17">
        <v>69</v>
      </c>
      <c r="AP22" s="17">
        <v>65</v>
      </c>
      <c r="AQ22" s="17">
        <v>78</v>
      </c>
      <c r="AR22" s="51">
        <v>340.75</v>
      </c>
      <c r="AS22" s="51">
        <v>211.91666666666666</v>
      </c>
      <c r="AT22" s="48">
        <f>SUM(AS22/AS23)</f>
        <v>3.787607983318439E-2</v>
      </c>
    </row>
    <row r="23" spans="1:46" ht="13.5" thickBot="1" x14ac:dyDescent="0.25">
      <c r="A23" s="38" t="s">
        <v>0</v>
      </c>
      <c r="B23" s="39">
        <f>SUM(B5:B22)</f>
        <v>1623</v>
      </c>
      <c r="C23" s="39">
        <f t="shared" ref="C23:AT23" si="0">SUM(C5:C22)</f>
        <v>1638</v>
      </c>
      <c r="D23" s="39">
        <f t="shared" si="0"/>
        <v>1597</v>
      </c>
      <c r="E23" s="39">
        <f t="shared" si="0"/>
        <v>1449</v>
      </c>
      <c r="F23" s="39">
        <f t="shared" si="0"/>
        <v>1322</v>
      </c>
      <c r="G23" s="39">
        <f t="shared" si="0"/>
        <v>1280</v>
      </c>
      <c r="H23" s="39">
        <f t="shared" si="0"/>
        <v>1211</v>
      </c>
      <c r="I23" s="39">
        <f t="shared" si="0"/>
        <v>1180</v>
      </c>
      <c r="J23" s="39">
        <f t="shared" si="0"/>
        <v>1133</v>
      </c>
      <c r="K23" s="39">
        <f t="shared" si="0"/>
        <v>1167</v>
      </c>
      <c r="L23" s="39">
        <f t="shared" si="0"/>
        <v>1237</v>
      </c>
      <c r="M23" s="39">
        <f t="shared" si="0"/>
        <v>1241</v>
      </c>
      <c r="N23" s="39">
        <f t="shared" si="0"/>
        <v>1418</v>
      </c>
      <c r="O23" s="39">
        <f t="shared" si="0"/>
        <v>1372</v>
      </c>
      <c r="P23" s="39">
        <f t="shared" si="0"/>
        <v>1373</v>
      </c>
      <c r="Q23" s="39">
        <f t="shared" si="0"/>
        <v>1291</v>
      </c>
      <c r="R23" s="39">
        <f t="shared" si="0"/>
        <v>1227</v>
      </c>
      <c r="S23" s="39">
        <f t="shared" si="0"/>
        <v>1194</v>
      </c>
      <c r="T23" s="39">
        <f t="shared" si="0"/>
        <v>1173</v>
      </c>
      <c r="U23" s="39">
        <f t="shared" si="0"/>
        <v>1219</v>
      </c>
      <c r="V23" s="39">
        <f t="shared" si="0"/>
        <v>1217</v>
      </c>
      <c r="W23" s="39">
        <f t="shared" si="0"/>
        <v>1276</v>
      </c>
      <c r="X23" s="39">
        <f t="shared" si="0"/>
        <v>1392</v>
      </c>
      <c r="Y23" s="39">
        <f t="shared" si="0"/>
        <v>1445</v>
      </c>
      <c r="Z23" s="39">
        <f t="shared" si="0"/>
        <v>1580</v>
      </c>
      <c r="AA23" s="39">
        <f t="shared" si="0"/>
        <v>1624</v>
      </c>
      <c r="AB23" s="39">
        <f t="shared" si="0"/>
        <v>1645</v>
      </c>
      <c r="AC23" s="39">
        <f t="shared" si="0"/>
        <v>1596</v>
      </c>
      <c r="AD23" s="39">
        <f t="shared" si="0"/>
        <v>1618</v>
      </c>
      <c r="AE23" s="39">
        <f t="shared" si="0"/>
        <v>1592</v>
      </c>
      <c r="AF23" s="39">
        <f t="shared" si="0"/>
        <v>1615</v>
      </c>
      <c r="AG23" s="39">
        <f t="shared" si="0"/>
        <v>1662</v>
      </c>
      <c r="AH23" s="39">
        <f t="shared" si="0"/>
        <v>1613</v>
      </c>
      <c r="AI23" s="39">
        <f t="shared" si="0"/>
        <v>1706</v>
      </c>
      <c r="AJ23" s="39">
        <f t="shared" si="0"/>
        <v>1798</v>
      </c>
      <c r="AK23" s="39">
        <f t="shared" si="0"/>
        <v>1806</v>
      </c>
      <c r="AL23" s="39">
        <f t="shared" si="0"/>
        <v>2079</v>
      </c>
      <c r="AM23" s="39">
        <f t="shared" si="0"/>
        <v>2154</v>
      </c>
      <c r="AN23" s="39">
        <f t="shared" si="0"/>
        <v>2479</v>
      </c>
      <c r="AO23" s="39">
        <f t="shared" si="0"/>
        <v>2620</v>
      </c>
      <c r="AP23" s="39">
        <f t="shared" si="0"/>
        <v>2620</v>
      </c>
      <c r="AQ23" s="39">
        <f t="shared" si="0"/>
        <v>2605</v>
      </c>
      <c r="AR23" s="39">
        <f t="shared" ref="AR23" si="1">SUM(AR5:AR22)</f>
        <v>5987.2500000000009</v>
      </c>
      <c r="AS23" s="39">
        <f t="shared" si="0"/>
        <v>5595</v>
      </c>
      <c r="AT23" s="52">
        <f t="shared" si="0"/>
        <v>0.99999999999999989</v>
      </c>
    </row>
    <row r="24" spans="1:46" ht="13.5" thickTop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x14ac:dyDescent="0.2">
      <c r="A25" s="16" t="s">
        <v>9</v>
      </c>
      <c r="B25" s="18"/>
      <c r="C25" s="18" t="s">
        <v>18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x14ac:dyDescent="0.2">
      <c r="A26" s="17" t="s">
        <v>27</v>
      </c>
      <c r="B26" s="7">
        <v>8</v>
      </c>
      <c r="C26" s="7">
        <v>11</v>
      </c>
      <c r="D26" s="7">
        <v>8</v>
      </c>
      <c r="E26" s="7">
        <v>10</v>
      </c>
      <c r="F26" s="7">
        <v>14</v>
      </c>
      <c r="G26" s="7">
        <v>17</v>
      </c>
      <c r="H26" s="7">
        <v>17</v>
      </c>
      <c r="I26" s="7">
        <v>12</v>
      </c>
      <c r="J26" s="7">
        <v>13</v>
      </c>
      <c r="K26" s="7">
        <v>8</v>
      </c>
      <c r="L26" s="7">
        <v>12</v>
      </c>
      <c r="M26" s="7">
        <v>9</v>
      </c>
      <c r="N26" s="7">
        <v>12</v>
      </c>
      <c r="O26" s="7">
        <v>12</v>
      </c>
      <c r="P26" s="7">
        <v>14</v>
      </c>
      <c r="Q26" s="7">
        <v>19</v>
      </c>
      <c r="R26" s="7">
        <v>19</v>
      </c>
      <c r="S26" s="7">
        <v>17</v>
      </c>
      <c r="T26" s="7">
        <v>16</v>
      </c>
      <c r="U26" s="7">
        <v>17</v>
      </c>
      <c r="V26" s="7">
        <v>16</v>
      </c>
      <c r="W26" s="7">
        <v>16</v>
      </c>
      <c r="X26" s="7">
        <v>15</v>
      </c>
      <c r="Y26" s="7">
        <v>13</v>
      </c>
      <c r="Z26" s="7">
        <v>12</v>
      </c>
      <c r="AA26" s="7">
        <v>11</v>
      </c>
      <c r="AB26" s="7">
        <v>11</v>
      </c>
      <c r="AC26" s="7">
        <v>12</v>
      </c>
      <c r="AD26" s="7">
        <v>15</v>
      </c>
      <c r="AE26" s="7">
        <v>10</v>
      </c>
      <c r="AF26" s="7">
        <v>10</v>
      </c>
      <c r="AG26" s="7">
        <v>11</v>
      </c>
      <c r="AH26" s="7">
        <v>12</v>
      </c>
      <c r="AI26" s="7">
        <v>11</v>
      </c>
      <c r="AJ26" s="7">
        <v>9</v>
      </c>
      <c r="AK26" s="7">
        <v>8</v>
      </c>
      <c r="AL26" s="7">
        <v>9</v>
      </c>
      <c r="AM26" s="7">
        <v>10</v>
      </c>
      <c r="AN26" s="7">
        <v>9</v>
      </c>
      <c r="AO26" s="7">
        <v>11</v>
      </c>
      <c r="AP26" s="7">
        <v>12</v>
      </c>
      <c r="AQ26" s="7">
        <v>11</v>
      </c>
      <c r="AR26" s="46">
        <v>19.166666666666668</v>
      </c>
      <c r="AS26" s="46">
        <v>21.25</v>
      </c>
      <c r="AT26" s="48">
        <f>SUM(AS26/AS44)</f>
        <v>4.76457399103139E-3</v>
      </c>
    </row>
    <row r="27" spans="1:46" x14ac:dyDescent="0.2">
      <c r="A27" s="17" t="s">
        <v>28</v>
      </c>
      <c r="B27" s="7">
        <v>53</v>
      </c>
      <c r="C27" s="7">
        <v>55</v>
      </c>
      <c r="D27" s="7">
        <v>51</v>
      </c>
      <c r="E27" s="7">
        <v>56</v>
      </c>
      <c r="F27" s="7">
        <v>56</v>
      </c>
      <c r="G27" s="7">
        <v>51</v>
      </c>
      <c r="H27" s="7">
        <v>50</v>
      </c>
      <c r="I27" s="7">
        <v>46</v>
      </c>
      <c r="J27" s="7">
        <v>45</v>
      </c>
      <c r="K27" s="7">
        <v>40</v>
      </c>
      <c r="L27" s="7">
        <v>42</v>
      </c>
      <c r="M27" s="7">
        <v>81</v>
      </c>
      <c r="N27" s="7">
        <v>73</v>
      </c>
      <c r="O27" s="7">
        <v>58</v>
      </c>
      <c r="P27" s="7">
        <v>55</v>
      </c>
      <c r="Q27" s="7">
        <v>53</v>
      </c>
      <c r="R27" s="7">
        <v>48</v>
      </c>
      <c r="S27" s="7">
        <v>44</v>
      </c>
      <c r="T27" s="7">
        <v>39</v>
      </c>
      <c r="U27" s="7">
        <v>34</v>
      </c>
      <c r="V27" s="7">
        <v>29</v>
      </c>
      <c r="W27" s="7">
        <v>27</v>
      </c>
      <c r="X27" s="7">
        <v>30</v>
      </c>
      <c r="Y27" s="7">
        <v>27</v>
      </c>
      <c r="Z27" s="7">
        <v>35</v>
      </c>
      <c r="AA27" s="7">
        <v>31</v>
      </c>
      <c r="AB27" s="7">
        <v>26</v>
      </c>
      <c r="AC27" s="7">
        <v>23</v>
      </c>
      <c r="AD27" s="7">
        <v>28</v>
      </c>
      <c r="AE27" s="7">
        <v>25</v>
      </c>
      <c r="AF27" s="7">
        <v>28</v>
      </c>
      <c r="AG27" s="7">
        <v>25</v>
      </c>
      <c r="AH27" s="7">
        <v>23</v>
      </c>
      <c r="AI27" s="7">
        <v>29</v>
      </c>
      <c r="AJ27" s="7">
        <v>26</v>
      </c>
      <c r="AK27" s="7">
        <v>28</v>
      </c>
      <c r="AL27" s="7">
        <v>32</v>
      </c>
      <c r="AM27" s="7">
        <v>30</v>
      </c>
      <c r="AN27" s="7">
        <v>36</v>
      </c>
      <c r="AO27" s="7">
        <v>47</v>
      </c>
      <c r="AP27" s="7">
        <v>45</v>
      </c>
      <c r="AQ27" s="7">
        <v>44</v>
      </c>
      <c r="AR27" s="46">
        <v>68.5</v>
      </c>
      <c r="AS27" s="46">
        <v>70.583333333333329</v>
      </c>
      <c r="AT27" s="48">
        <f>SUM(AS27/AS44)</f>
        <v>1.5825859491778772E-2</v>
      </c>
    </row>
    <row r="28" spans="1:46" x14ac:dyDescent="0.2">
      <c r="A28" s="17" t="s">
        <v>29</v>
      </c>
      <c r="B28" s="7">
        <v>102</v>
      </c>
      <c r="C28" s="7">
        <v>106</v>
      </c>
      <c r="D28" s="7">
        <v>108</v>
      </c>
      <c r="E28" s="7">
        <v>117</v>
      </c>
      <c r="F28" s="7">
        <v>107</v>
      </c>
      <c r="G28" s="7">
        <v>106</v>
      </c>
      <c r="H28" s="7">
        <v>106</v>
      </c>
      <c r="I28" s="7">
        <v>107</v>
      </c>
      <c r="J28" s="7">
        <v>96</v>
      </c>
      <c r="K28" s="7">
        <v>101</v>
      </c>
      <c r="L28" s="7">
        <v>102</v>
      </c>
      <c r="M28" s="7">
        <v>101</v>
      </c>
      <c r="N28" s="7">
        <v>104</v>
      </c>
      <c r="O28" s="7">
        <v>104</v>
      </c>
      <c r="P28" s="7">
        <v>102</v>
      </c>
      <c r="Q28" s="7">
        <v>108</v>
      </c>
      <c r="R28" s="7">
        <v>98</v>
      </c>
      <c r="S28" s="7">
        <v>108</v>
      </c>
      <c r="T28" s="7">
        <v>125</v>
      </c>
      <c r="U28" s="7">
        <v>107</v>
      </c>
      <c r="V28" s="7">
        <v>86</v>
      </c>
      <c r="W28" s="7">
        <v>90</v>
      </c>
      <c r="X28" s="7">
        <v>82</v>
      </c>
      <c r="Y28" s="7">
        <v>80</v>
      </c>
      <c r="Z28" s="7">
        <v>93</v>
      </c>
      <c r="AA28" s="7">
        <v>86</v>
      </c>
      <c r="AB28" s="7">
        <v>94</v>
      </c>
      <c r="AC28" s="7">
        <v>92</v>
      </c>
      <c r="AD28" s="7">
        <v>99</v>
      </c>
      <c r="AE28" s="7">
        <v>105</v>
      </c>
      <c r="AF28" s="7">
        <v>114</v>
      </c>
      <c r="AG28" s="7">
        <v>116</v>
      </c>
      <c r="AH28" s="7">
        <v>101</v>
      </c>
      <c r="AI28" s="7">
        <v>109</v>
      </c>
      <c r="AJ28" s="7">
        <v>111</v>
      </c>
      <c r="AK28" s="7">
        <v>121</v>
      </c>
      <c r="AL28" s="7">
        <v>129</v>
      </c>
      <c r="AM28" s="7">
        <v>134</v>
      </c>
      <c r="AN28" s="7">
        <v>143</v>
      </c>
      <c r="AO28" s="7">
        <v>140</v>
      </c>
      <c r="AP28" s="7">
        <v>142</v>
      </c>
      <c r="AQ28" s="7">
        <v>148</v>
      </c>
      <c r="AR28" s="46">
        <v>256</v>
      </c>
      <c r="AS28" s="46">
        <v>249</v>
      </c>
      <c r="AT28" s="48">
        <f>SUM(AS28/AS44)</f>
        <v>5.5829596412556054E-2</v>
      </c>
    </row>
    <row r="29" spans="1:46" x14ac:dyDescent="0.2">
      <c r="A29" s="17" t="s">
        <v>30</v>
      </c>
      <c r="B29" s="7">
        <v>5</v>
      </c>
      <c r="C29" s="7">
        <v>5</v>
      </c>
      <c r="D29" s="7">
        <v>5</v>
      </c>
      <c r="E29" s="7">
        <v>6</v>
      </c>
      <c r="F29" s="7">
        <v>6</v>
      </c>
      <c r="G29" s="7">
        <v>5</v>
      </c>
      <c r="H29" s="7">
        <v>5</v>
      </c>
      <c r="I29" s="7">
        <v>7</v>
      </c>
      <c r="J29" s="7">
        <v>6</v>
      </c>
      <c r="K29" s="7">
        <v>4</v>
      </c>
      <c r="L29" s="7">
        <v>4</v>
      </c>
      <c r="M29" s="7">
        <v>4</v>
      </c>
      <c r="N29" s="7">
        <v>4</v>
      </c>
      <c r="O29" s="7">
        <v>5</v>
      </c>
      <c r="P29" s="7">
        <v>7</v>
      </c>
      <c r="Q29" s="7">
        <v>7</v>
      </c>
      <c r="R29" s="7">
        <v>8</v>
      </c>
      <c r="S29" s="7">
        <v>6</v>
      </c>
      <c r="T29" s="7">
        <v>7</v>
      </c>
      <c r="U29" s="7">
        <v>9</v>
      </c>
      <c r="V29" s="7">
        <v>8</v>
      </c>
      <c r="W29" s="7">
        <v>9</v>
      </c>
      <c r="X29" s="7">
        <v>9</v>
      </c>
      <c r="Y29" s="7">
        <v>9</v>
      </c>
      <c r="Z29" s="7">
        <v>8</v>
      </c>
      <c r="AA29" s="7">
        <v>6</v>
      </c>
      <c r="AB29" s="7">
        <v>5</v>
      </c>
      <c r="AC29" s="7">
        <v>5</v>
      </c>
      <c r="AD29" s="7">
        <v>6</v>
      </c>
      <c r="AE29" s="7">
        <v>4</v>
      </c>
      <c r="AF29" s="7">
        <v>4</v>
      </c>
      <c r="AG29" s="7">
        <v>4</v>
      </c>
      <c r="AH29" s="7">
        <v>6</v>
      </c>
      <c r="AI29" s="7">
        <v>8</v>
      </c>
      <c r="AJ29" s="7">
        <v>11</v>
      </c>
      <c r="AK29" s="7">
        <v>10</v>
      </c>
      <c r="AL29" s="7">
        <v>12</v>
      </c>
      <c r="AM29" s="7">
        <v>11</v>
      </c>
      <c r="AN29" s="7">
        <v>9</v>
      </c>
      <c r="AO29" s="7">
        <v>6</v>
      </c>
      <c r="AP29" s="7">
        <v>7</v>
      </c>
      <c r="AQ29" s="7">
        <v>8</v>
      </c>
      <c r="AR29" s="46">
        <v>11</v>
      </c>
      <c r="AS29" s="46">
        <v>11.083333333333334</v>
      </c>
      <c r="AT29" s="48">
        <f>SUM(AS29/AS44)</f>
        <v>2.4850523168908822E-3</v>
      </c>
    </row>
    <row r="30" spans="1:46" x14ac:dyDescent="0.2">
      <c r="A30" s="17" t="s">
        <v>31</v>
      </c>
      <c r="B30" s="7">
        <v>23</v>
      </c>
      <c r="C30" s="7">
        <v>18</v>
      </c>
      <c r="D30" s="7">
        <v>21</v>
      </c>
      <c r="E30" s="7">
        <v>22</v>
      </c>
      <c r="F30" s="7">
        <v>19</v>
      </c>
      <c r="G30" s="7">
        <v>21</v>
      </c>
      <c r="H30" s="7">
        <v>23</v>
      </c>
      <c r="I30" s="7">
        <v>24</v>
      </c>
      <c r="J30" s="7">
        <v>24</v>
      </c>
      <c r="K30" s="7">
        <v>22</v>
      </c>
      <c r="L30" s="7">
        <v>23</v>
      </c>
      <c r="M30" s="7">
        <v>21</v>
      </c>
      <c r="N30" s="7">
        <v>17</v>
      </c>
      <c r="O30" s="7">
        <v>14</v>
      </c>
      <c r="P30" s="7">
        <v>16</v>
      </c>
      <c r="Q30" s="7">
        <v>13</v>
      </c>
      <c r="R30" s="7">
        <v>15</v>
      </c>
      <c r="S30" s="7">
        <v>12</v>
      </c>
      <c r="T30" s="7">
        <v>14</v>
      </c>
      <c r="U30" s="7">
        <v>17</v>
      </c>
      <c r="V30" s="7">
        <v>14</v>
      </c>
      <c r="W30" s="7">
        <v>13</v>
      </c>
      <c r="X30" s="7">
        <v>16</v>
      </c>
      <c r="Y30" s="7">
        <v>17</v>
      </c>
      <c r="Z30" s="7">
        <v>21</v>
      </c>
      <c r="AA30" s="7">
        <v>14</v>
      </c>
      <c r="AB30" s="7">
        <v>13</v>
      </c>
      <c r="AC30" s="7">
        <v>15</v>
      </c>
      <c r="AD30" s="7">
        <v>14</v>
      </c>
      <c r="AE30" s="7">
        <v>12</v>
      </c>
      <c r="AF30" s="7">
        <v>14</v>
      </c>
      <c r="AG30" s="7">
        <v>12</v>
      </c>
      <c r="AH30" s="7">
        <v>11</v>
      </c>
      <c r="AI30" s="7">
        <v>16</v>
      </c>
      <c r="AJ30" s="7">
        <v>21</v>
      </c>
      <c r="AK30" s="7">
        <v>22</v>
      </c>
      <c r="AL30" s="7">
        <v>20</v>
      </c>
      <c r="AM30" s="7">
        <v>24</v>
      </c>
      <c r="AN30" s="7">
        <v>24</v>
      </c>
      <c r="AO30" s="7">
        <v>22</v>
      </c>
      <c r="AP30" s="7">
        <v>19</v>
      </c>
      <c r="AQ30" s="7">
        <v>23</v>
      </c>
      <c r="AR30" s="46">
        <v>60.666666666666664</v>
      </c>
      <c r="AS30" s="46">
        <v>66.666666666666671</v>
      </c>
      <c r="AT30" s="48">
        <f>SUM(AS30/AS44)</f>
        <v>1.4947683109118088E-2</v>
      </c>
    </row>
    <row r="31" spans="1:46" x14ac:dyDescent="0.2">
      <c r="A31" s="17" t="s">
        <v>32</v>
      </c>
      <c r="B31" s="7">
        <v>357</v>
      </c>
      <c r="C31" s="7">
        <v>352</v>
      </c>
      <c r="D31" s="7">
        <v>352</v>
      </c>
      <c r="E31" s="7">
        <v>373</v>
      </c>
      <c r="F31" s="7">
        <v>380</v>
      </c>
      <c r="G31" s="7">
        <v>359</v>
      </c>
      <c r="H31" s="7">
        <v>333</v>
      </c>
      <c r="I31" s="7">
        <v>327</v>
      </c>
      <c r="J31" s="7">
        <v>274</v>
      </c>
      <c r="K31" s="7">
        <v>272</v>
      </c>
      <c r="L31" s="7">
        <v>267</v>
      </c>
      <c r="M31" s="7">
        <v>273</v>
      </c>
      <c r="N31" s="7">
        <v>304</v>
      </c>
      <c r="O31" s="7">
        <v>298</v>
      </c>
      <c r="P31" s="7">
        <v>300</v>
      </c>
      <c r="Q31" s="7">
        <v>287</v>
      </c>
      <c r="R31" s="7">
        <v>271</v>
      </c>
      <c r="S31" s="7">
        <v>272</v>
      </c>
      <c r="T31" s="7">
        <v>282</v>
      </c>
      <c r="U31" s="7">
        <v>271</v>
      </c>
      <c r="V31" s="7">
        <v>239</v>
      </c>
      <c r="W31" s="7">
        <v>275</v>
      </c>
      <c r="X31" s="7">
        <v>258</v>
      </c>
      <c r="Y31" s="7">
        <v>267</v>
      </c>
      <c r="Z31" s="7">
        <v>272</v>
      </c>
      <c r="AA31" s="7">
        <v>281</v>
      </c>
      <c r="AB31" s="7">
        <v>300</v>
      </c>
      <c r="AC31" s="7">
        <v>293</v>
      </c>
      <c r="AD31" s="7">
        <v>308</v>
      </c>
      <c r="AE31" s="7">
        <v>307</v>
      </c>
      <c r="AF31" s="7">
        <v>318</v>
      </c>
      <c r="AG31" s="7">
        <v>295</v>
      </c>
      <c r="AH31" s="7">
        <v>296</v>
      </c>
      <c r="AI31" s="7">
        <v>290</v>
      </c>
      <c r="AJ31" s="7">
        <v>291</v>
      </c>
      <c r="AK31" s="7">
        <v>307</v>
      </c>
      <c r="AL31" s="7">
        <v>337</v>
      </c>
      <c r="AM31" s="7">
        <v>363</v>
      </c>
      <c r="AN31" s="7">
        <v>395</v>
      </c>
      <c r="AO31" s="7">
        <v>399</v>
      </c>
      <c r="AP31" s="7">
        <v>408</v>
      </c>
      <c r="AQ31" s="7">
        <v>405</v>
      </c>
      <c r="AR31" s="46">
        <v>708.33333333333337</v>
      </c>
      <c r="AS31" s="46">
        <v>739.25</v>
      </c>
      <c r="AT31" s="48">
        <f>SUM(AS31/AS44)</f>
        <v>0.16575112107623319</v>
      </c>
    </row>
    <row r="32" spans="1:46" x14ac:dyDescent="0.2">
      <c r="A32" s="17" t="s">
        <v>33</v>
      </c>
      <c r="B32" s="7">
        <v>27</v>
      </c>
      <c r="C32" s="7">
        <v>20</v>
      </c>
      <c r="D32" s="7">
        <v>11</v>
      </c>
      <c r="E32" s="7">
        <v>8</v>
      </c>
      <c r="F32" s="7">
        <v>2</v>
      </c>
      <c r="G32" s="7">
        <v>2</v>
      </c>
      <c r="H32" s="7">
        <v>4</v>
      </c>
      <c r="I32" s="7">
        <v>5</v>
      </c>
      <c r="J32" s="7">
        <v>6</v>
      </c>
      <c r="K32" s="7">
        <v>13</v>
      </c>
      <c r="L32" s="7">
        <v>24</v>
      </c>
      <c r="M32" s="7">
        <v>25</v>
      </c>
      <c r="N32" s="7">
        <v>23</v>
      </c>
      <c r="O32" s="7">
        <v>16</v>
      </c>
      <c r="P32" s="7">
        <v>6</v>
      </c>
      <c r="Q32" s="7">
        <v>5</v>
      </c>
      <c r="R32" s="7">
        <v>3</v>
      </c>
      <c r="S32" s="7">
        <v>4</v>
      </c>
      <c r="T32" s="7">
        <v>4</v>
      </c>
      <c r="U32" s="7">
        <v>6</v>
      </c>
      <c r="V32" s="7">
        <v>10</v>
      </c>
      <c r="W32" s="7">
        <v>26</v>
      </c>
      <c r="X32" s="7">
        <v>33</v>
      </c>
      <c r="Y32" s="7">
        <v>32</v>
      </c>
      <c r="Z32" s="7">
        <v>30</v>
      </c>
      <c r="AA32" s="7">
        <v>30</v>
      </c>
      <c r="AB32" s="7">
        <v>15</v>
      </c>
      <c r="AC32" s="7">
        <v>9</v>
      </c>
      <c r="AD32" s="7">
        <v>7</v>
      </c>
      <c r="AE32" s="7">
        <v>8</v>
      </c>
      <c r="AF32" s="7">
        <v>7</v>
      </c>
      <c r="AG32" s="7">
        <v>7</v>
      </c>
      <c r="AH32" s="7">
        <v>8</v>
      </c>
      <c r="AI32" s="7">
        <v>9</v>
      </c>
      <c r="AJ32" s="7">
        <v>31</v>
      </c>
      <c r="AK32" s="7">
        <v>31</v>
      </c>
      <c r="AL32" s="7">
        <v>36</v>
      </c>
      <c r="AM32" s="7">
        <v>34</v>
      </c>
      <c r="AN32" s="7">
        <v>51</v>
      </c>
      <c r="AO32" s="7">
        <v>43</v>
      </c>
      <c r="AP32" s="7">
        <v>38</v>
      </c>
      <c r="AQ32" s="7">
        <v>39</v>
      </c>
      <c r="AR32" s="46">
        <v>265.83333333333331</v>
      </c>
      <c r="AS32" s="46">
        <v>276.66666666666669</v>
      </c>
      <c r="AT32" s="48">
        <f>SUM(AS32/AS44)</f>
        <v>6.2032884902840063E-2</v>
      </c>
    </row>
    <row r="33" spans="1:50" x14ac:dyDescent="0.2">
      <c r="A33" s="17" t="s">
        <v>34</v>
      </c>
      <c r="B33" s="7">
        <v>78</v>
      </c>
      <c r="C33" s="7">
        <v>84</v>
      </c>
      <c r="D33" s="7">
        <v>85</v>
      </c>
      <c r="E33" s="7">
        <v>88</v>
      </c>
      <c r="F33" s="7">
        <v>87</v>
      </c>
      <c r="G33" s="7">
        <v>82</v>
      </c>
      <c r="H33" s="7">
        <v>81</v>
      </c>
      <c r="I33" s="7">
        <v>77</v>
      </c>
      <c r="J33" s="7">
        <v>77</v>
      </c>
      <c r="K33" s="7">
        <v>74</v>
      </c>
      <c r="L33" s="7">
        <v>81</v>
      </c>
      <c r="M33" s="7">
        <v>77</v>
      </c>
      <c r="N33" s="7">
        <v>73</v>
      </c>
      <c r="O33" s="7">
        <v>81</v>
      </c>
      <c r="P33" s="7">
        <v>88</v>
      </c>
      <c r="Q33" s="7">
        <v>73</v>
      </c>
      <c r="R33" s="7">
        <v>76</v>
      </c>
      <c r="S33" s="7">
        <v>78</v>
      </c>
      <c r="T33" s="7">
        <v>85</v>
      </c>
      <c r="U33" s="7">
        <v>80</v>
      </c>
      <c r="V33" s="7">
        <v>77</v>
      </c>
      <c r="W33" s="7">
        <v>82</v>
      </c>
      <c r="X33" s="7">
        <v>83</v>
      </c>
      <c r="Y33" s="7">
        <v>90</v>
      </c>
      <c r="Z33" s="7">
        <v>103</v>
      </c>
      <c r="AA33" s="7">
        <v>112</v>
      </c>
      <c r="AB33" s="7">
        <v>123</v>
      </c>
      <c r="AC33" s="7">
        <v>119</v>
      </c>
      <c r="AD33" s="7">
        <v>119</v>
      </c>
      <c r="AE33" s="7">
        <v>121</v>
      </c>
      <c r="AF33" s="7">
        <v>118</v>
      </c>
      <c r="AG33" s="7">
        <v>116</v>
      </c>
      <c r="AH33" s="7">
        <v>118</v>
      </c>
      <c r="AI33" s="7">
        <v>130</v>
      </c>
      <c r="AJ33" s="7">
        <v>135</v>
      </c>
      <c r="AK33" s="7">
        <v>140</v>
      </c>
      <c r="AL33" s="7">
        <v>142</v>
      </c>
      <c r="AM33" s="7">
        <v>154</v>
      </c>
      <c r="AN33" s="7">
        <v>162</v>
      </c>
      <c r="AO33" s="7">
        <v>177</v>
      </c>
      <c r="AP33" s="7">
        <v>183</v>
      </c>
      <c r="AQ33" s="7">
        <v>179</v>
      </c>
      <c r="AR33" s="46">
        <v>550.5</v>
      </c>
      <c r="AS33" s="46">
        <v>502.58333333333331</v>
      </c>
      <c r="AT33" s="48">
        <f>SUM(AS33/AS44)</f>
        <v>0.11268684603886397</v>
      </c>
    </row>
    <row r="34" spans="1:50" x14ac:dyDescent="0.2">
      <c r="A34" s="17" t="s">
        <v>35</v>
      </c>
      <c r="B34" s="7">
        <v>119</v>
      </c>
      <c r="C34" s="7">
        <v>116</v>
      </c>
      <c r="D34" s="7">
        <v>112</v>
      </c>
      <c r="E34" s="7">
        <v>122</v>
      </c>
      <c r="F34" s="7">
        <v>121</v>
      </c>
      <c r="G34" s="7">
        <v>126</v>
      </c>
      <c r="H34" s="7">
        <v>133</v>
      </c>
      <c r="I34" s="7">
        <v>116</v>
      </c>
      <c r="J34" s="7">
        <v>96</v>
      </c>
      <c r="K34" s="7">
        <v>94</v>
      </c>
      <c r="L34" s="7">
        <v>97</v>
      </c>
      <c r="M34" s="7">
        <v>101</v>
      </c>
      <c r="N34" s="7">
        <v>105</v>
      </c>
      <c r="O34" s="7">
        <v>104</v>
      </c>
      <c r="P34" s="7">
        <v>111</v>
      </c>
      <c r="Q34" s="7">
        <v>94</v>
      </c>
      <c r="R34" s="7">
        <v>106</v>
      </c>
      <c r="S34" s="7">
        <v>102</v>
      </c>
      <c r="T34" s="7">
        <v>97</v>
      </c>
      <c r="U34" s="7">
        <v>89</v>
      </c>
      <c r="V34" s="7">
        <v>83</v>
      </c>
      <c r="W34" s="7">
        <v>76</v>
      </c>
      <c r="X34" s="7">
        <v>82</v>
      </c>
      <c r="Y34" s="7">
        <v>92</v>
      </c>
      <c r="Z34" s="7">
        <v>87</v>
      </c>
      <c r="AA34" s="7">
        <v>95</v>
      </c>
      <c r="AB34" s="7">
        <v>104</v>
      </c>
      <c r="AC34" s="7">
        <v>106</v>
      </c>
      <c r="AD34" s="7">
        <v>115</v>
      </c>
      <c r="AE34" s="7">
        <v>124</v>
      </c>
      <c r="AF34" s="7">
        <v>124</v>
      </c>
      <c r="AG34" s="7">
        <v>108</v>
      </c>
      <c r="AH34" s="7">
        <v>104</v>
      </c>
      <c r="AI34" s="7">
        <v>103</v>
      </c>
      <c r="AJ34" s="7">
        <v>114</v>
      </c>
      <c r="AK34" s="7">
        <v>125</v>
      </c>
      <c r="AL34" s="7">
        <v>134</v>
      </c>
      <c r="AM34" s="7">
        <v>135</v>
      </c>
      <c r="AN34" s="7">
        <v>142</v>
      </c>
      <c r="AO34" s="7">
        <v>157</v>
      </c>
      <c r="AP34" s="7">
        <v>158</v>
      </c>
      <c r="AQ34" s="7">
        <v>163</v>
      </c>
      <c r="AR34" s="46">
        <v>373.16666666666669</v>
      </c>
      <c r="AS34" s="46">
        <v>356.91666666666669</v>
      </c>
      <c r="AT34" s="48">
        <f>SUM(AS34/AS44)</f>
        <v>8.0026158445440962E-2</v>
      </c>
    </row>
    <row r="35" spans="1:50" x14ac:dyDescent="0.2">
      <c r="A35" s="17" t="s">
        <v>36</v>
      </c>
      <c r="B35" s="7">
        <v>38</v>
      </c>
      <c r="C35" s="7">
        <v>33</v>
      </c>
      <c r="D35" s="7">
        <v>34</v>
      </c>
      <c r="E35" s="7">
        <v>34</v>
      </c>
      <c r="F35" s="7">
        <v>39</v>
      </c>
      <c r="G35" s="7">
        <v>47</v>
      </c>
      <c r="H35" s="7">
        <v>38</v>
      </c>
      <c r="I35" s="7">
        <v>36</v>
      </c>
      <c r="J35" s="7">
        <v>44</v>
      </c>
      <c r="K35" s="7">
        <v>50</v>
      </c>
      <c r="L35" s="7">
        <v>48</v>
      </c>
      <c r="M35" s="7">
        <v>50</v>
      </c>
      <c r="N35" s="7">
        <v>51</v>
      </c>
      <c r="O35" s="7">
        <v>46</v>
      </c>
      <c r="P35" s="7">
        <v>56</v>
      </c>
      <c r="Q35" s="7">
        <v>52</v>
      </c>
      <c r="R35" s="7">
        <v>54</v>
      </c>
      <c r="S35" s="7">
        <v>50</v>
      </c>
      <c r="T35" s="7">
        <v>49</v>
      </c>
      <c r="U35" s="7">
        <v>47</v>
      </c>
      <c r="V35" s="7">
        <v>50</v>
      </c>
      <c r="W35" s="7">
        <v>53</v>
      </c>
      <c r="X35" s="7">
        <v>61</v>
      </c>
      <c r="Y35" s="7">
        <v>60</v>
      </c>
      <c r="Z35" s="7">
        <v>65</v>
      </c>
      <c r="AA35" s="7">
        <v>65</v>
      </c>
      <c r="AB35" s="7">
        <v>64</v>
      </c>
      <c r="AC35" s="7">
        <v>70</v>
      </c>
      <c r="AD35" s="7">
        <v>58</v>
      </c>
      <c r="AE35" s="7">
        <v>58</v>
      </c>
      <c r="AF35" s="7">
        <v>60</v>
      </c>
      <c r="AG35" s="7">
        <v>60</v>
      </c>
      <c r="AH35" s="7">
        <v>52</v>
      </c>
      <c r="AI35" s="7">
        <v>61</v>
      </c>
      <c r="AJ35" s="7">
        <v>86</v>
      </c>
      <c r="AK35" s="7">
        <v>90</v>
      </c>
      <c r="AL35" s="7">
        <v>108</v>
      </c>
      <c r="AM35" s="7">
        <v>133</v>
      </c>
      <c r="AN35" s="7">
        <v>154</v>
      </c>
      <c r="AO35" s="7">
        <v>363</v>
      </c>
      <c r="AP35" s="7">
        <v>332</v>
      </c>
      <c r="AQ35" s="7">
        <v>318</v>
      </c>
      <c r="AR35" s="46">
        <v>388.25</v>
      </c>
      <c r="AS35" s="46">
        <v>323.16666666666669</v>
      </c>
      <c r="AT35" s="48">
        <f>SUM(AS35/AS44)</f>
        <v>7.2458893871449936E-2</v>
      </c>
    </row>
    <row r="36" spans="1:50" x14ac:dyDescent="0.2">
      <c r="A36" s="17" t="s">
        <v>37</v>
      </c>
      <c r="B36" s="7">
        <v>71</v>
      </c>
      <c r="C36" s="7">
        <v>77</v>
      </c>
      <c r="D36" s="7">
        <v>68</v>
      </c>
      <c r="E36" s="7">
        <v>81</v>
      </c>
      <c r="F36" s="7">
        <v>81</v>
      </c>
      <c r="G36" s="7">
        <v>84</v>
      </c>
      <c r="H36" s="7">
        <v>77</v>
      </c>
      <c r="I36" s="7">
        <v>78</v>
      </c>
      <c r="J36" s="7">
        <v>85</v>
      </c>
      <c r="K36" s="7">
        <v>81</v>
      </c>
      <c r="L36" s="7">
        <v>81</v>
      </c>
      <c r="M36" s="7">
        <v>75</v>
      </c>
      <c r="N36" s="7">
        <v>79</v>
      </c>
      <c r="O36" s="7">
        <v>76</v>
      </c>
      <c r="P36" s="7">
        <v>77</v>
      </c>
      <c r="Q36" s="7">
        <v>70</v>
      </c>
      <c r="R36" s="7">
        <v>71</v>
      </c>
      <c r="S36" s="7">
        <v>66</v>
      </c>
      <c r="T36" s="7">
        <v>72</v>
      </c>
      <c r="U36" s="7">
        <v>68</v>
      </c>
      <c r="V36" s="7">
        <v>64</v>
      </c>
      <c r="W36" s="7">
        <v>59</v>
      </c>
      <c r="X36" s="7">
        <v>58</v>
      </c>
      <c r="Y36" s="7">
        <v>57</v>
      </c>
      <c r="Z36" s="7">
        <v>53</v>
      </c>
      <c r="AA36" s="7">
        <v>58</v>
      </c>
      <c r="AB36" s="7">
        <v>53</v>
      </c>
      <c r="AC36" s="7">
        <v>54</v>
      </c>
      <c r="AD36" s="7">
        <v>56</v>
      </c>
      <c r="AE36" s="7">
        <v>60</v>
      </c>
      <c r="AF36" s="7">
        <v>57</v>
      </c>
      <c r="AG36" s="7">
        <v>60</v>
      </c>
      <c r="AH36" s="7">
        <v>52</v>
      </c>
      <c r="AI36" s="7">
        <v>63</v>
      </c>
      <c r="AJ36" s="7">
        <v>62</v>
      </c>
      <c r="AK36" s="7">
        <v>59</v>
      </c>
      <c r="AL36" s="7">
        <v>73</v>
      </c>
      <c r="AM36" s="7">
        <v>73</v>
      </c>
      <c r="AN36" s="7">
        <v>81</v>
      </c>
      <c r="AO36" s="7">
        <v>84</v>
      </c>
      <c r="AP36" s="7">
        <v>88</v>
      </c>
      <c r="AQ36" s="7">
        <v>86</v>
      </c>
      <c r="AR36" s="46">
        <v>121.91666666666667</v>
      </c>
      <c r="AS36" s="46">
        <v>105.91666666666667</v>
      </c>
      <c r="AT36" s="48">
        <f>SUM(AS36/AS44)</f>
        <v>2.3748131539611361E-2</v>
      </c>
    </row>
    <row r="37" spans="1:50" x14ac:dyDescent="0.2">
      <c r="A37" s="17" t="s">
        <v>38</v>
      </c>
      <c r="B37" s="7">
        <v>74</v>
      </c>
      <c r="C37" s="7">
        <v>76</v>
      </c>
      <c r="D37" s="7">
        <v>69</v>
      </c>
      <c r="E37" s="7">
        <v>68</v>
      </c>
      <c r="F37" s="7">
        <v>56</v>
      </c>
      <c r="G37" s="7">
        <v>56</v>
      </c>
      <c r="H37" s="7">
        <v>56</v>
      </c>
      <c r="I37" s="7">
        <v>61</v>
      </c>
      <c r="J37" s="7">
        <v>56</v>
      </c>
      <c r="K37" s="7">
        <v>58</v>
      </c>
      <c r="L37" s="7">
        <v>58</v>
      </c>
      <c r="M37" s="7">
        <v>57</v>
      </c>
      <c r="N37" s="7">
        <v>56</v>
      </c>
      <c r="O37" s="7">
        <v>52</v>
      </c>
      <c r="P37" s="7">
        <v>43</v>
      </c>
      <c r="Q37" s="7">
        <v>41</v>
      </c>
      <c r="R37" s="7">
        <v>40</v>
      </c>
      <c r="S37" s="7">
        <v>43</v>
      </c>
      <c r="T37" s="7">
        <v>47</v>
      </c>
      <c r="U37" s="7">
        <v>45</v>
      </c>
      <c r="V37" s="7">
        <v>40</v>
      </c>
      <c r="W37" s="7">
        <v>38</v>
      </c>
      <c r="X37" s="7">
        <v>41</v>
      </c>
      <c r="Y37" s="7">
        <v>36</v>
      </c>
      <c r="Z37" s="7">
        <v>35</v>
      </c>
      <c r="AA37" s="7">
        <v>35</v>
      </c>
      <c r="AB37" s="7">
        <v>33</v>
      </c>
      <c r="AC37" s="7">
        <v>35</v>
      </c>
      <c r="AD37" s="7">
        <v>33</v>
      </c>
      <c r="AE37" s="7">
        <v>29</v>
      </c>
      <c r="AF37" s="7">
        <v>36</v>
      </c>
      <c r="AG37" s="7">
        <v>39</v>
      </c>
      <c r="AH37" s="7">
        <v>42</v>
      </c>
      <c r="AI37" s="7">
        <v>41</v>
      </c>
      <c r="AJ37" s="7">
        <v>43</v>
      </c>
      <c r="AK37" s="7">
        <v>39</v>
      </c>
      <c r="AL37" s="7">
        <v>40</v>
      </c>
      <c r="AM37" s="7">
        <v>32</v>
      </c>
      <c r="AN37" s="7">
        <v>47</v>
      </c>
      <c r="AO37" s="7">
        <v>52</v>
      </c>
      <c r="AP37" s="7">
        <v>56</v>
      </c>
      <c r="AQ37" s="7">
        <v>56</v>
      </c>
      <c r="AR37" s="46">
        <v>109.75</v>
      </c>
      <c r="AS37" s="46">
        <v>109.91666666666667</v>
      </c>
      <c r="AT37" s="48">
        <f>SUM(AS37/AS44)</f>
        <v>2.4644992526158448E-2</v>
      </c>
    </row>
    <row r="38" spans="1:50" x14ac:dyDescent="0.2">
      <c r="A38" s="17" t="s">
        <v>39</v>
      </c>
      <c r="B38" s="7">
        <v>20</v>
      </c>
      <c r="C38" s="7">
        <v>17</v>
      </c>
      <c r="D38" s="7">
        <v>17</v>
      </c>
      <c r="E38" s="7">
        <v>15</v>
      </c>
      <c r="F38" s="7">
        <v>18</v>
      </c>
      <c r="G38" s="7">
        <v>21</v>
      </c>
      <c r="H38" s="7">
        <v>17</v>
      </c>
      <c r="I38" s="7">
        <v>15</v>
      </c>
      <c r="J38" s="7">
        <v>14</v>
      </c>
      <c r="K38" s="7">
        <v>13</v>
      </c>
      <c r="L38" s="7">
        <v>14</v>
      </c>
      <c r="M38" s="7">
        <v>16</v>
      </c>
      <c r="N38" s="7">
        <v>18</v>
      </c>
      <c r="O38" s="7">
        <v>16</v>
      </c>
      <c r="P38" s="7">
        <v>18</v>
      </c>
      <c r="Q38" s="7">
        <v>19</v>
      </c>
      <c r="R38" s="7">
        <v>25</v>
      </c>
      <c r="S38" s="7">
        <v>26</v>
      </c>
      <c r="T38" s="7">
        <v>28</v>
      </c>
      <c r="U38" s="7">
        <v>26</v>
      </c>
      <c r="V38" s="7">
        <v>24</v>
      </c>
      <c r="W38" s="7">
        <v>23</v>
      </c>
      <c r="X38" s="7">
        <v>23</v>
      </c>
      <c r="Y38" s="7">
        <v>21</v>
      </c>
      <c r="Z38" s="7">
        <v>24</v>
      </c>
      <c r="AA38" s="7">
        <v>26</v>
      </c>
      <c r="AB38" s="7">
        <v>21</v>
      </c>
      <c r="AC38" s="7">
        <v>22</v>
      </c>
      <c r="AD38" s="7">
        <v>25</v>
      </c>
      <c r="AE38" s="7">
        <v>23</v>
      </c>
      <c r="AF38" s="7">
        <v>20</v>
      </c>
      <c r="AG38" s="7">
        <v>17</v>
      </c>
      <c r="AH38" s="7">
        <v>17</v>
      </c>
      <c r="AI38" s="7">
        <v>19</v>
      </c>
      <c r="AJ38" s="7">
        <v>18</v>
      </c>
      <c r="AK38" s="7">
        <v>20</v>
      </c>
      <c r="AL38" s="7">
        <v>22</v>
      </c>
      <c r="AM38" s="7">
        <v>26</v>
      </c>
      <c r="AN38" s="7">
        <v>28</v>
      </c>
      <c r="AO38" s="7">
        <v>26</v>
      </c>
      <c r="AP38" s="7">
        <v>30</v>
      </c>
      <c r="AQ38" s="7">
        <v>29</v>
      </c>
      <c r="AR38" s="46">
        <v>66.916666666666671</v>
      </c>
      <c r="AS38" s="46">
        <v>60</v>
      </c>
      <c r="AT38" s="48">
        <f>SUM(AS38/AS44)</f>
        <v>1.3452914798206279E-2</v>
      </c>
    </row>
    <row r="39" spans="1:50" x14ac:dyDescent="0.2">
      <c r="A39" s="17" t="s">
        <v>40</v>
      </c>
      <c r="B39" s="7">
        <v>72</v>
      </c>
      <c r="C39" s="7">
        <v>71</v>
      </c>
      <c r="D39" s="7">
        <v>74</v>
      </c>
      <c r="E39" s="7">
        <v>78</v>
      </c>
      <c r="F39" s="7">
        <v>69</v>
      </c>
      <c r="G39" s="7">
        <v>76</v>
      </c>
      <c r="H39" s="7">
        <v>78</v>
      </c>
      <c r="I39" s="7">
        <v>73</v>
      </c>
      <c r="J39" s="7">
        <v>76</v>
      </c>
      <c r="K39" s="7">
        <v>68</v>
      </c>
      <c r="L39" s="7">
        <v>69</v>
      </c>
      <c r="M39" s="7">
        <v>66</v>
      </c>
      <c r="N39" s="7">
        <v>65</v>
      </c>
      <c r="O39" s="7">
        <v>68</v>
      </c>
      <c r="P39" s="7">
        <v>64</v>
      </c>
      <c r="Q39" s="7">
        <v>63</v>
      </c>
      <c r="R39" s="7">
        <v>68</v>
      </c>
      <c r="S39" s="7">
        <v>62</v>
      </c>
      <c r="T39" s="7">
        <v>58</v>
      </c>
      <c r="U39" s="7">
        <v>60</v>
      </c>
      <c r="V39" s="7">
        <v>60</v>
      </c>
      <c r="W39" s="7">
        <v>57</v>
      </c>
      <c r="X39" s="7">
        <v>58</v>
      </c>
      <c r="Y39" s="7">
        <v>65</v>
      </c>
      <c r="Z39" s="7">
        <v>64</v>
      </c>
      <c r="AA39" s="7">
        <v>53</v>
      </c>
      <c r="AB39" s="7">
        <v>53</v>
      </c>
      <c r="AC39" s="7">
        <v>47</v>
      </c>
      <c r="AD39" s="7">
        <v>48</v>
      </c>
      <c r="AE39" s="7">
        <v>42</v>
      </c>
      <c r="AF39" s="7">
        <v>44</v>
      </c>
      <c r="AG39" s="7">
        <v>39</v>
      </c>
      <c r="AH39" s="7">
        <v>38</v>
      </c>
      <c r="AI39" s="7">
        <v>36</v>
      </c>
      <c r="AJ39" s="7">
        <v>44</v>
      </c>
      <c r="AK39" s="7">
        <v>48</v>
      </c>
      <c r="AL39" s="7">
        <v>53</v>
      </c>
      <c r="AM39" s="7">
        <v>51</v>
      </c>
      <c r="AN39" s="7">
        <v>60</v>
      </c>
      <c r="AO39" s="7">
        <v>66</v>
      </c>
      <c r="AP39" s="7">
        <v>68</v>
      </c>
      <c r="AQ39" s="7">
        <v>68</v>
      </c>
      <c r="AR39" s="46">
        <v>175.58333333333334</v>
      </c>
      <c r="AS39" s="46">
        <v>170.83333333333334</v>
      </c>
      <c r="AT39" s="48">
        <f>SUM(AS39/AS44)</f>
        <v>3.8303437967115099E-2</v>
      </c>
    </row>
    <row r="40" spans="1:50" x14ac:dyDescent="0.2">
      <c r="A40" s="17" t="s">
        <v>41</v>
      </c>
      <c r="B40" s="7">
        <v>115</v>
      </c>
      <c r="C40" s="7">
        <v>103</v>
      </c>
      <c r="D40" s="7">
        <v>102</v>
      </c>
      <c r="E40" s="7">
        <v>116</v>
      </c>
      <c r="F40" s="7">
        <v>115</v>
      </c>
      <c r="G40" s="7">
        <v>120</v>
      </c>
      <c r="H40" s="7">
        <v>134</v>
      </c>
      <c r="I40" s="7">
        <v>118</v>
      </c>
      <c r="J40" s="7">
        <v>101</v>
      </c>
      <c r="K40" s="7">
        <v>100</v>
      </c>
      <c r="L40" s="7">
        <v>102</v>
      </c>
      <c r="M40" s="7">
        <v>106</v>
      </c>
      <c r="N40" s="7">
        <v>118</v>
      </c>
      <c r="O40" s="7">
        <v>115</v>
      </c>
      <c r="P40" s="7">
        <v>120</v>
      </c>
      <c r="Q40" s="7">
        <v>109</v>
      </c>
      <c r="R40" s="7">
        <v>102</v>
      </c>
      <c r="S40" s="7">
        <v>107</v>
      </c>
      <c r="T40" s="7">
        <v>108</v>
      </c>
      <c r="U40" s="7">
        <v>106</v>
      </c>
      <c r="V40" s="7">
        <v>92</v>
      </c>
      <c r="W40" s="7">
        <v>97</v>
      </c>
      <c r="X40" s="7">
        <v>91</v>
      </c>
      <c r="Y40" s="7">
        <v>91</v>
      </c>
      <c r="Z40" s="7">
        <v>86</v>
      </c>
      <c r="AA40" s="7">
        <v>88</v>
      </c>
      <c r="AB40" s="7">
        <v>88</v>
      </c>
      <c r="AC40" s="7">
        <v>93</v>
      </c>
      <c r="AD40" s="7">
        <v>97</v>
      </c>
      <c r="AE40" s="7">
        <v>109</v>
      </c>
      <c r="AF40" s="7">
        <v>115</v>
      </c>
      <c r="AG40" s="7">
        <v>112</v>
      </c>
      <c r="AH40" s="7">
        <v>97</v>
      </c>
      <c r="AI40" s="7">
        <v>108</v>
      </c>
      <c r="AJ40" s="7">
        <v>111</v>
      </c>
      <c r="AK40" s="7">
        <v>119</v>
      </c>
      <c r="AL40" s="7">
        <v>122</v>
      </c>
      <c r="AM40" s="7">
        <v>125</v>
      </c>
      <c r="AN40" s="7">
        <v>138</v>
      </c>
      <c r="AO40" s="7">
        <v>141</v>
      </c>
      <c r="AP40" s="7">
        <v>145</v>
      </c>
      <c r="AQ40" s="7">
        <v>159</v>
      </c>
      <c r="AR40" s="46">
        <v>250.33333333333334</v>
      </c>
      <c r="AS40" s="46">
        <v>253.16666666666666</v>
      </c>
      <c r="AT40" s="48">
        <f>SUM(AS40/AS44)</f>
        <v>5.6763826606875935E-2</v>
      </c>
    </row>
    <row r="41" spans="1:50" x14ac:dyDescent="0.2">
      <c r="A41" s="17" t="s">
        <v>42</v>
      </c>
      <c r="B41" s="7">
        <v>305</v>
      </c>
      <c r="C41" s="7">
        <v>305</v>
      </c>
      <c r="D41" s="7">
        <v>294</v>
      </c>
      <c r="E41" s="7">
        <v>338</v>
      </c>
      <c r="F41" s="7">
        <v>337</v>
      </c>
      <c r="G41" s="7">
        <v>362</v>
      </c>
      <c r="H41" s="7">
        <v>365</v>
      </c>
      <c r="I41" s="7">
        <v>325</v>
      </c>
      <c r="J41" s="7">
        <v>289</v>
      </c>
      <c r="K41" s="7">
        <v>284</v>
      </c>
      <c r="L41" s="7">
        <v>264</v>
      </c>
      <c r="M41" s="7">
        <v>245</v>
      </c>
      <c r="N41" s="7">
        <v>258</v>
      </c>
      <c r="O41" s="7">
        <v>258</v>
      </c>
      <c r="P41" s="7">
        <v>242</v>
      </c>
      <c r="Q41" s="7">
        <v>245</v>
      </c>
      <c r="R41" s="7">
        <v>282</v>
      </c>
      <c r="S41" s="7">
        <v>330</v>
      </c>
      <c r="T41" s="7">
        <v>354</v>
      </c>
      <c r="U41" s="7">
        <v>307</v>
      </c>
      <c r="V41" s="7">
        <v>280</v>
      </c>
      <c r="W41" s="7">
        <v>270</v>
      </c>
      <c r="X41" s="7">
        <v>260</v>
      </c>
      <c r="Y41" s="7">
        <v>244</v>
      </c>
      <c r="Z41" s="7">
        <v>266</v>
      </c>
      <c r="AA41" s="7">
        <v>269</v>
      </c>
      <c r="AB41" s="7">
        <v>284</v>
      </c>
      <c r="AC41" s="7">
        <v>280</v>
      </c>
      <c r="AD41" s="7">
        <v>311</v>
      </c>
      <c r="AE41" s="7">
        <v>340</v>
      </c>
      <c r="AF41" s="7">
        <v>369</v>
      </c>
      <c r="AG41" s="7">
        <v>346</v>
      </c>
      <c r="AH41" s="7">
        <v>314</v>
      </c>
      <c r="AI41" s="7">
        <v>312</v>
      </c>
      <c r="AJ41" s="7">
        <v>314</v>
      </c>
      <c r="AK41" s="7">
        <v>318</v>
      </c>
      <c r="AL41" s="7">
        <v>351</v>
      </c>
      <c r="AM41" s="7">
        <v>373</v>
      </c>
      <c r="AN41" s="7">
        <v>390</v>
      </c>
      <c r="AO41" s="7">
        <v>395</v>
      </c>
      <c r="AP41" s="7">
        <v>416</v>
      </c>
      <c r="AQ41" s="7">
        <v>452</v>
      </c>
      <c r="AR41" s="46">
        <v>703.83333333333337</v>
      </c>
      <c r="AS41" s="46">
        <v>669.25</v>
      </c>
      <c r="AT41" s="48">
        <f>SUM(AS41/AS44)</f>
        <v>0.15005605381165918</v>
      </c>
    </row>
    <row r="42" spans="1:50" x14ac:dyDescent="0.2">
      <c r="A42" s="17" t="s">
        <v>43</v>
      </c>
      <c r="B42" s="7">
        <v>128</v>
      </c>
      <c r="C42" s="7">
        <v>123</v>
      </c>
      <c r="D42" s="7">
        <v>120</v>
      </c>
      <c r="E42" s="7">
        <v>129</v>
      </c>
      <c r="F42" s="7">
        <v>134</v>
      </c>
      <c r="G42" s="7">
        <v>136</v>
      </c>
      <c r="H42" s="7">
        <v>138</v>
      </c>
      <c r="I42" s="7">
        <v>123</v>
      </c>
      <c r="J42" s="7">
        <v>101</v>
      </c>
      <c r="K42" s="7">
        <v>105</v>
      </c>
      <c r="L42" s="7">
        <v>100</v>
      </c>
      <c r="M42" s="7">
        <v>93</v>
      </c>
      <c r="N42" s="7">
        <v>94</v>
      </c>
      <c r="O42" s="7">
        <v>95</v>
      </c>
      <c r="P42" s="7">
        <v>103</v>
      </c>
      <c r="Q42" s="7">
        <v>93</v>
      </c>
      <c r="R42" s="7">
        <v>91</v>
      </c>
      <c r="S42" s="7">
        <v>99</v>
      </c>
      <c r="T42" s="7">
        <v>102</v>
      </c>
      <c r="U42" s="7">
        <v>96</v>
      </c>
      <c r="V42" s="7">
        <v>87</v>
      </c>
      <c r="W42" s="7">
        <v>93</v>
      </c>
      <c r="X42" s="7">
        <v>96</v>
      </c>
      <c r="Y42" s="7">
        <v>93</v>
      </c>
      <c r="Z42" s="7">
        <v>102</v>
      </c>
      <c r="AA42" s="7">
        <v>99</v>
      </c>
      <c r="AB42" s="7">
        <v>92</v>
      </c>
      <c r="AC42" s="7">
        <v>88</v>
      </c>
      <c r="AD42" s="7">
        <v>95</v>
      </c>
      <c r="AE42" s="7">
        <v>100</v>
      </c>
      <c r="AF42" s="7">
        <v>100</v>
      </c>
      <c r="AG42" s="7">
        <v>98</v>
      </c>
      <c r="AH42" s="7">
        <v>83</v>
      </c>
      <c r="AI42" s="7">
        <v>94</v>
      </c>
      <c r="AJ42" s="7">
        <v>96</v>
      </c>
      <c r="AK42" s="7">
        <v>108</v>
      </c>
      <c r="AL42" s="7">
        <v>100</v>
      </c>
      <c r="AM42" s="7">
        <v>116</v>
      </c>
      <c r="AN42" s="7">
        <v>132</v>
      </c>
      <c r="AO42" s="7">
        <v>134</v>
      </c>
      <c r="AP42" s="7">
        <v>137</v>
      </c>
      <c r="AQ42" s="7">
        <v>156</v>
      </c>
      <c r="AR42" s="46">
        <v>375.08333333333331</v>
      </c>
      <c r="AS42" s="46">
        <v>340.58333333333331</v>
      </c>
      <c r="AT42" s="48">
        <f>SUM(AS42/AS44)</f>
        <v>7.6363976083707027E-2</v>
      </c>
    </row>
    <row r="43" spans="1:50" x14ac:dyDescent="0.2">
      <c r="A43" s="17" t="s">
        <v>44</v>
      </c>
      <c r="B43" s="7">
        <v>210</v>
      </c>
      <c r="C43" s="7">
        <v>193</v>
      </c>
      <c r="D43" s="7">
        <v>173</v>
      </c>
      <c r="E43" s="7">
        <v>48</v>
      </c>
      <c r="F43" s="7">
        <v>63</v>
      </c>
      <c r="G43" s="7">
        <v>66</v>
      </c>
      <c r="H43" s="7">
        <v>63</v>
      </c>
      <c r="I43" s="7">
        <v>49</v>
      </c>
      <c r="J43" s="7">
        <v>50</v>
      </c>
      <c r="K43" s="7">
        <v>61</v>
      </c>
      <c r="L43" s="7">
        <v>56</v>
      </c>
      <c r="M43" s="7">
        <v>66</v>
      </c>
      <c r="N43" s="7">
        <v>76</v>
      </c>
      <c r="O43" s="7">
        <v>62</v>
      </c>
      <c r="P43" s="7">
        <v>41</v>
      </c>
      <c r="Q43" s="7">
        <v>29</v>
      </c>
      <c r="R43" s="7">
        <v>24</v>
      </c>
      <c r="S43" s="7">
        <v>18</v>
      </c>
      <c r="T43" s="7">
        <v>14</v>
      </c>
      <c r="U43" s="7">
        <v>17</v>
      </c>
      <c r="V43" s="7">
        <v>11</v>
      </c>
      <c r="W43" s="7">
        <v>16</v>
      </c>
      <c r="X43" s="7">
        <v>10</v>
      </c>
      <c r="Y43" s="7">
        <v>8</v>
      </c>
      <c r="Z43" s="7">
        <v>19</v>
      </c>
      <c r="AA43" s="7">
        <v>13</v>
      </c>
      <c r="AB43" s="7">
        <v>11</v>
      </c>
      <c r="AC43" s="7">
        <v>12</v>
      </c>
      <c r="AD43" s="7">
        <v>25</v>
      </c>
      <c r="AE43" s="7">
        <v>26</v>
      </c>
      <c r="AF43" s="7">
        <v>17</v>
      </c>
      <c r="AG43" s="7">
        <v>14</v>
      </c>
      <c r="AH43" s="7">
        <v>23</v>
      </c>
      <c r="AI43" s="7">
        <v>28</v>
      </c>
      <c r="AJ43" s="7">
        <v>36</v>
      </c>
      <c r="AK43" s="7">
        <v>30</v>
      </c>
      <c r="AL43" s="7">
        <v>56</v>
      </c>
      <c r="AM43" s="7">
        <v>44</v>
      </c>
      <c r="AN43" s="7">
        <v>158</v>
      </c>
      <c r="AO43" s="7">
        <v>49</v>
      </c>
      <c r="AP43" s="7">
        <v>55</v>
      </c>
      <c r="AQ43" s="7">
        <v>61</v>
      </c>
      <c r="AR43" s="46">
        <v>297.41666666666669</v>
      </c>
      <c r="AS43" s="46">
        <v>133.16666666666666</v>
      </c>
      <c r="AT43" s="48">
        <f>SUM(AS43/AS44)</f>
        <v>2.9857997010463377E-2</v>
      </c>
    </row>
    <row r="44" spans="1:50" ht="13.5" thickBot="1" x14ac:dyDescent="0.25">
      <c r="A44" s="38" t="s">
        <v>0</v>
      </c>
      <c r="B44" s="39">
        <f>SUM(B26:B43)</f>
        <v>1805</v>
      </c>
      <c r="C44" s="39">
        <f t="shared" ref="C44:AT44" si="2">SUM(C26:C43)</f>
        <v>1765</v>
      </c>
      <c r="D44" s="39">
        <f t="shared" si="2"/>
        <v>1704</v>
      </c>
      <c r="E44" s="39">
        <f t="shared" si="2"/>
        <v>1709</v>
      </c>
      <c r="F44" s="39">
        <f t="shared" si="2"/>
        <v>1704</v>
      </c>
      <c r="G44" s="39">
        <f t="shared" si="2"/>
        <v>1737</v>
      </c>
      <c r="H44" s="39">
        <f t="shared" si="2"/>
        <v>1718</v>
      </c>
      <c r="I44" s="39">
        <f t="shared" si="2"/>
        <v>1599</v>
      </c>
      <c r="J44" s="39">
        <f t="shared" si="2"/>
        <v>1453</v>
      </c>
      <c r="K44" s="39">
        <f t="shared" si="2"/>
        <v>1448</v>
      </c>
      <c r="L44" s="39">
        <f t="shared" si="2"/>
        <v>1444</v>
      </c>
      <c r="M44" s="39">
        <f t="shared" si="2"/>
        <v>1466</v>
      </c>
      <c r="N44" s="39">
        <f t="shared" si="2"/>
        <v>1530</v>
      </c>
      <c r="O44" s="39">
        <f t="shared" si="2"/>
        <v>1480</v>
      </c>
      <c r="P44" s="39">
        <f t="shared" si="2"/>
        <v>1463</v>
      </c>
      <c r="Q44" s="39">
        <f t="shared" si="2"/>
        <v>1380</v>
      </c>
      <c r="R44" s="39">
        <f t="shared" si="2"/>
        <v>1401</v>
      </c>
      <c r="S44" s="39">
        <f t="shared" si="2"/>
        <v>1444</v>
      </c>
      <c r="T44" s="39">
        <f t="shared" si="2"/>
        <v>1501</v>
      </c>
      <c r="U44" s="39">
        <f t="shared" si="2"/>
        <v>1402</v>
      </c>
      <c r="V44" s="39">
        <f t="shared" si="2"/>
        <v>1270</v>
      </c>
      <c r="W44" s="39">
        <f t="shared" si="2"/>
        <v>1320</v>
      </c>
      <c r="X44" s="39">
        <f t="shared" si="2"/>
        <v>1306</v>
      </c>
      <c r="Y44" s="39">
        <f t="shared" si="2"/>
        <v>1302</v>
      </c>
      <c r="Z44" s="39">
        <f t="shared" si="2"/>
        <v>1375</v>
      </c>
      <c r="AA44" s="39">
        <f t="shared" si="2"/>
        <v>1372</v>
      </c>
      <c r="AB44" s="39">
        <f t="shared" si="2"/>
        <v>1390</v>
      </c>
      <c r="AC44" s="39">
        <f t="shared" si="2"/>
        <v>1375</v>
      </c>
      <c r="AD44" s="39">
        <f t="shared" si="2"/>
        <v>1459</v>
      </c>
      <c r="AE44" s="39">
        <f t="shared" si="2"/>
        <v>1503</v>
      </c>
      <c r="AF44" s="39">
        <f t="shared" si="2"/>
        <v>1555</v>
      </c>
      <c r="AG44" s="39">
        <f t="shared" si="2"/>
        <v>1479</v>
      </c>
      <c r="AH44" s="39">
        <f t="shared" si="2"/>
        <v>1397</v>
      </c>
      <c r="AI44" s="39">
        <f t="shared" si="2"/>
        <v>1467</v>
      </c>
      <c r="AJ44" s="39">
        <f t="shared" si="2"/>
        <v>1559</v>
      </c>
      <c r="AK44" s="39">
        <f t="shared" si="2"/>
        <v>1623</v>
      </c>
      <c r="AL44" s="39">
        <f t="shared" si="2"/>
        <v>1776</v>
      </c>
      <c r="AM44" s="39">
        <f t="shared" si="2"/>
        <v>1868</v>
      </c>
      <c r="AN44" s="39">
        <f t="shared" si="2"/>
        <v>2159</v>
      </c>
      <c r="AO44" s="39">
        <f t="shared" si="2"/>
        <v>2312</v>
      </c>
      <c r="AP44" s="39">
        <f t="shared" si="2"/>
        <v>2339</v>
      </c>
      <c r="AQ44" s="39">
        <f t="shared" si="2"/>
        <v>2405</v>
      </c>
      <c r="AR44" s="39">
        <f t="shared" ref="AR44" si="3">SUM(AR26:AR43)</f>
        <v>4802.25</v>
      </c>
      <c r="AS44" s="39">
        <f t="shared" si="2"/>
        <v>4460</v>
      </c>
      <c r="AT44" s="52">
        <f t="shared" si="2"/>
        <v>1.0000000000000002</v>
      </c>
    </row>
    <row r="45" spans="1:50" ht="13.5" thickTop="1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X45" s="2"/>
    </row>
    <row r="46" spans="1:50" x14ac:dyDescent="0.2">
      <c r="A46" s="16" t="s">
        <v>11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 t="s">
        <v>18</v>
      </c>
      <c r="AN46" s="18"/>
      <c r="AO46" s="18"/>
      <c r="AP46" s="18"/>
      <c r="AQ46" s="18"/>
      <c r="AR46" s="18"/>
      <c r="AS46" s="18"/>
      <c r="AT46" s="18"/>
      <c r="AX46" s="2"/>
    </row>
    <row r="47" spans="1:50" x14ac:dyDescent="0.2">
      <c r="A47" s="16" t="s">
        <v>10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1:50" x14ac:dyDescent="0.2">
      <c r="A48" s="17" t="s">
        <v>27</v>
      </c>
      <c r="B48" s="17">
        <v>20</v>
      </c>
      <c r="C48" s="17">
        <v>20</v>
      </c>
      <c r="D48" s="17">
        <v>21</v>
      </c>
      <c r="E48" s="17">
        <v>17</v>
      </c>
      <c r="F48" s="17">
        <v>15</v>
      </c>
      <c r="G48" s="17">
        <v>11</v>
      </c>
      <c r="H48" s="17">
        <v>9</v>
      </c>
      <c r="I48" s="17">
        <v>10</v>
      </c>
      <c r="J48" s="17">
        <v>12</v>
      </c>
      <c r="K48" s="17">
        <v>12</v>
      </c>
      <c r="L48" s="17">
        <v>12</v>
      </c>
      <c r="M48" s="17">
        <v>17</v>
      </c>
      <c r="N48" s="17">
        <v>23</v>
      </c>
      <c r="O48" s="17">
        <v>20</v>
      </c>
      <c r="P48" s="17">
        <v>16</v>
      </c>
      <c r="Q48" s="17">
        <v>15</v>
      </c>
      <c r="R48" s="17">
        <v>10</v>
      </c>
      <c r="S48" s="17">
        <v>9</v>
      </c>
      <c r="T48" s="17">
        <v>9</v>
      </c>
      <c r="U48" s="17">
        <v>7</v>
      </c>
      <c r="V48" s="17">
        <v>9</v>
      </c>
      <c r="W48" s="17">
        <v>12</v>
      </c>
      <c r="X48" s="17">
        <v>14</v>
      </c>
      <c r="Y48" s="17">
        <v>15</v>
      </c>
      <c r="Z48" s="17">
        <v>19</v>
      </c>
      <c r="AA48" s="17">
        <v>19</v>
      </c>
      <c r="AB48" s="17">
        <v>16</v>
      </c>
      <c r="AC48" s="17">
        <v>17</v>
      </c>
      <c r="AD48" s="17">
        <v>16</v>
      </c>
      <c r="AE48" s="17">
        <v>18</v>
      </c>
      <c r="AF48" s="17">
        <v>16</v>
      </c>
      <c r="AG48" s="17">
        <v>12</v>
      </c>
      <c r="AH48" s="17">
        <v>14</v>
      </c>
      <c r="AI48" s="17">
        <v>12</v>
      </c>
      <c r="AJ48" s="17">
        <v>15</v>
      </c>
      <c r="AK48" s="17">
        <v>15</v>
      </c>
      <c r="AL48" s="17">
        <v>17</v>
      </c>
      <c r="AM48" s="17">
        <v>17</v>
      </c>
      <c r="AN48" s="17">
        <v>18</v>
      </c>
      <c r="AO48" s="17">
        <v>18</v>
      </c>
      <c r="AP48" s="17">
        <v>17</v>
      </c>
      <c r="AQ48" s="17">
        <v>15</v>
      </c>
      <c r="AR48" s="51">
        <v>37.166666666666664</v>
      </c>
      <c r="AS48" s="51">
        <v>33.416666666666664</v>
      </c>
      <c r="AT48" s="48">
        <f>SUM(AS48/AS66)</f>
        <v>1.2668225184810767E-2</v>
      </c>
    </row>
    <row r="49" spans="1:63" x14ac:dyDescent="0.2">
      <c r="A49" s="17" t="s">
        <v>28</v>
      </c>
      <c r="B49" s="17">
        <v>187</v>
      </c>
      <c r="C49" s="17">
        <v>144</v>
      </c>
      <c r="D49" s="17">
        <v>140</v>
      </c>
      <c r="E49" s="17">
        <v>127</v>
      </c>
      <c r="F49" s="17">
        <v>116</v>
      </c>
      <c r="G49" s="17">
        <v>123</v>
      </c>
      <c r="H49" s="17">
        <v>111</v>
      </c>
      <c r="I49" s="17">
        <v>98</v>
      </c>
      <c r="J49" s="17">
        <v>78</v>
      </c>
      <c r="K49" s="17">
        <v>112</v>
      </c>
      <c r="L49" s="17">
        <v>122</v>
      </c>
      <c r="M49" s="17">
        <v>437</v>
      </c>
      <c r="N49" s="17">
        <v>685</v>
      </c>
      <c r="O49" s="17">
        <v>260</v>
      </c>
      <c r="P49" s="17">
        <v>213</v>
      </c>
      <c r="Q49" s="17">
        <v>168</v>
      </c>
      <c r="R49" s="17">
        <v>141</v>
      </c>
      <c r="S49" s="17">
        <v>171</v>
      </c>
      <c r="T49" s="17">
        <v>144</v>
      </c>
      <c r="U49" s="17">
        <v>127</v>
      </c>
      <c r="V49" s="17">
        <v>106</v>
      </c>
      <c r="W49" s="17">
        <v>107</v>
      </c>
      <c r="X49" s="17">
        <v>137</v>
      </c>
      <c r="Y49" s="17">
        <v>148</v>
      </c>
      <c r="Z49" s="17">
        <v>180</v>
      </c>
      <c r="AA49" s="17">
        <v>165</v>
      </c>
      <c r="AB49" s="17">
        <v>154</v>
      </c>
      <c r="AC49" s="17">
        <v>152</v>
      </c>
      <c r="AD49" s="17">
        <v>131</v>
      </c>
      <c r="AE49" s="17">
        <v>131</v>
      </c>
      <c r="AF49" s="17">
        <v>128</v>
      </c>
      <c r="AG49" s="17">
        <v>133</v>
      </c>
      <c r="AH49" s="17">
        <v>130</v>
      </c>
      <c r="AI49" s="17">
        <v>128</v>
      </c>
      <c r="AJ49" s="17">
        <v>140</v>
      </c>
      <c r="AK49" s="17">
        <v>181</v>
      </c>
      <c r="AL49" s="17">
        <v>186</v>
      </c>
      <c r="AM49" s="17">
        <v>187</v>
      </c>
      <c r="AN49" s="17">
        <v>210</v>
      </c>
      <c r="AO49" s="17">
        <v>194</v>
      </c>
      <c r="AP49" s="17">
        <v>190</v>
      </c>
      <c r="AQ49" s="17">
        <v>213</v>
      </c>
      <c r="AR49" s="51">
        <v>349.83333333333331</v>
      </c>
      <c r="AS49" s="51">
        <v>313.75</v>
      </c>
      <c r="AT49" s="48">
        <f>SUM(AS49/AS66)</f>
        <v>0.11894231376761231</v>
      </c>
      <c r="AZ49" s="2"/>
      <c r="BK49" s="2"/>
    </row>
    <row r="50" spans="1:63" x14ac:dyDescent="0.2">
      <c r="A50" s="17" t="s">
        <v>29</v>
      </c>
      <c r="B50" s="17">
        <v>100</v>
      </c>
      <c r="C50" s="17">
        <v>101</v>
      </c>
      <c r="D50" s="17">
        <v>94</v>
      </c>
      <c r="E50" s="17">
        <v>82</v>
      </c>
      <c r="F50" s="17">
        <v>61</v>
      </c>
      <c r="G50" s="17">
        <v>48</v>
      </c>
      <c r="H50" s="17">
        <v>47</v>
      </c>
      <c r="I50" s="17">
        <v>50</v>
      </c>
      <c r="J50" s="17">
        <v>55</v>
      </c>
      <c r="K50" s="17">
        <v>57</v>
      </c>
      <c r="L50" s="17">
        <v>70</v>
      </c>
      <c r="M50" s="17">
        <v>79</v>
      </c>
      <c r="N50" s="17">
        <v>106</v>
      </c>
      <c r="O50" s="17">
        <v>104</v>
      </c>
      <c r="P50" s="17">
        <v>93</v>
      </c>
      <c r="Q50" s="17">
        <v>93</v>
      </c>
      <c r="R50" s="17">
        <v>69</v>
      </c>
      <c r="S50" s="17">
        <v>60</v>
      </c>
      <c r="T50" s="17">
        <v>68</v>
      </c>
      <c r="U50" s="17">
        <v>74</v>
      </c>
      <c r="V50" s="17">
        <v>73</v>
      </c>
      <c r="W50" s="17">
        <v>70</v>
      </c>
      <c r="X50" s="17">
        <v>81</v>
      </c>
      <c r="Y50" s="17">
        <v>94</v>
      </c>
      <c r="Z50" s="17">
        <v>115</v>
      </c>
      <c r="AA50" s="17">
        <v>117</v>
      </c>
      <c r="AB50" s="17">
        <v>105</v>
      </c>
      <c r="AC50" s="17">
        <v>95</v>
      </c>
      <c r="AD50" s="17">
        <v>89</v>
      </c>
      <c r="AE50" s="17">
        <v>78</v>
      </c>
      <c r="AF50" s="17">
        <v>68</v>
      </c>
      <c r="AG50" s="17">
        <v>66</v>
      </c>
      <c r="AH50" s="17">
        <v>69</v>
      </c>
      <c r="AI50" s="17">
        <v>84</v>
      </c>
      <c r="AJ50" s="17">
        <v>112</v>
      </c>
      <c r="AK50" s="17">
        <v>111</v>
      </c>
      <c r="AL50" s="17">
        <v>134</v>
      </c>
      <c r="AM50" s="17">
        <v>146</v>
      </c>
      <c r="AN50" s="17">
        <v>151</v>
      </c>
      <c r="AO50" s="17">
        <v>145</v>
      </c>
      <c r="AP50" s="17">
        <v>133</v>
      </c>
      <c r="AQ50" s="17">
        <v>131</v>
      </c>
      <c r="AR50" s="51">
        <v>311.08333333333331</v>
      </c>
      <c r="AS50" s="51">
        <v>274.08333333333331</v>
      </c>
      <c r="AT50" s="48">
        <f>SUM(AS50/AS66)</f>
        <v>0.10390471978264991</v>
      </c>
      <c r="AZ50" s="2"/>
      <c r="BA50" s="2"/>
      <c r="BC50" s="2"/>
      <c r="BK50" s="2"/>
    </row>
    <row r="51" spans="1:63" x14ac:dyDescent="0.2">
      <c r="A51" s="17" t="s">
        <v>30</v>
      </c>
      <c r="B51" s="17">
        <v>20</v>
      </c>
      <c r="C51" s="17">
        <v>18</v>
      </c>
      <c r="D51" s="17">
        <v>17</v>
      </c>
      <c r="E51" s="17">
        <v>14</v>
      </c>
      <c r="F51" s="17">
        <v>11</v>
      </c>
      <c r="G51" s="17">
        <v>9</v>
      </c>
      <c r="H51" s="17">
        <v>4</v>
      </c>
      <c r="I51" s="17">
        <v>6</v>
      </c>
      <c r="J51" s="17">
        <v>6</v>
      </c>
      <c r="K51" s="17">
        <v>7</v>
      </c>
      <c r="L51" s="17">
        <v>10</v>
      </c>
      <c r="M51" s="17">
        <v>9</v>
      </c>
      <c r="N51" s="17">
        <v>22</v>
      </c>
      <c r="O51" s="17">
        <v>18</v>
      </c>
      <c r="P51" s="17">
        <v>16</v>
      </c>
      <c r="Q51" s="17">
        <v>13</v>
      </c>
      <c r="R51" s="17">
        <v>11</v>
      </c>
      <c r="S51" s="17">
        <v>10</v>
      </c>
      <c r="T51" s="17">
        <v>8</v>
      </c>
      <c r="U51" s="17">
        <v>8</v>
      </c>
      <c r="V51" s="17">
        <v>8</v>
      </c>
      <c r="W51" s="17">
        <v>8</v>
      </c>
      <c r="X51" s="17">
        <v>9</v>
      </c>
      <c r="Y51" s="17">
        <v>9</v>
      </c>
      <c r="Z51" s="17">
        <v>13</v>
      </c>
      <c r="AA51" s="17">
        <v>13</v>
      </c>
      <c r="AB51" s="17">
        <v>12</v>
      </c>
      <c r="AC51" s="17">
        <v>13</v>
      </c>
      <c r="AD51" s="17">
        <v>10</v>
      </c>
      <c r="AE51" s="17">
        <v>8</v>
      </c>
      <c r="AF51" s="17">
        <v>9</v>
      </c>
      <c r="AG51" s="17">
        <v>10</v>
      </c>
      <c r="AH51" s="17">
        <v>8</v>
      </c>
      <c r="AI51" s="17">
        <v>9</v>
      </c>
      <c r="AJ51" s="17">
        <v>10</v>
      </c>
      <c r="AK51" s="17">
        <v>9</v>
      </c>
      <c r="AL51" s="17">
        <v>9</v>
      </c>
      <c r="AM51" s="17">
        <v>12</v>
      </c>
      <c r="AN51" s="17">
        <v>11</v>
      </c>
      <c r="AO51" s="17">
        <v>9</v>
      </c>
      <c r="AP51" s="17">
        <v>9</v>
      </c>
      <c r="AQ51" s="17">
        <v>9</v>
      </c>
      <c r="AR51" s="51">
        <v>28.833333333333332</v>
      </c>
      <c r="AS51" s="51">
        <v>32</v>
      </c>
      <c r="AT51" s="48">
        <f>SUM(AS51/AS66)</f>
        <v>1.2131168256776396E-2</v>
      </c>
      <c r="BA51" s="2"/>
      <c r="BC51" s="2"/>
      <c r="BJ51" s="2"/>
    </row>
    <row r="52" spans="1:63" x14ac:dyDescent="0.2">
      <c r="A52" s="17" t="s">
        <v>31</v>
      </c>
      <c r="B52" s="17">
        <v>83</v>
      </c>
      <c r="C52" s="17">
        <v>74</v>
      </c>
      <c r="D52" s="17">
        <v>63</v>
      </c>
      <c r="E52" s="17">
        <v>56</v>
      </c>
      <c r="F52" s="17">
        <v>42</v>
      </c>
      <c r="G52" s="17">
        <v>33</v>
      </c>
      <c r="H52" s="17">
        <v>28</v>
      </c>
      <c r="I52" s="17">
        <v>28</v>
      </c>
      <c r="J52" s="17">
        <v>31</v>
      </c>
      <c r="K52" s="17">
        <v>37</v>
      </c>
      <c r="L52" s="17">
        <v>53</v>
      </c>
      <c r="M52" s="17">
        <v>67</v>
      </c>
      <c r="N52" s="17">
        <v>96</v>
      </c>
      <c r="O52" s="17">
        <v>86</v>
      </c>
      <c r="P52" s="17">
        <v>83</v>
      </c>
      <c r="Q52" s="17">
        <v>73</v>
      </c>
      <c r="R52" s="17">
        <v>65</v>
      </c>
      <c r="S52" s="17">
        <v>49</v>
      </c>
      <c r="T52" s="17">
        <v>50</v>
      </c>
      <c r="U52" s="17">
        <v>52</v>
      </c>
      <c r="V52" s="17">
        <v>42</v>
      </c>
      <c r="W52" s="17">
        <v>55</v>
      </c>
      <c r="X52" s="17">
        <v>67</v>
      </c>
      <c r="Y52" s="17">
        <v>64</v>
      </c>
      <c r="Z52" s="17">
        <v>82</v>
      </c>
      <c r="AA52" s="17">
        <v>75</v>
      </c>
      <c r="AB52" s="17">
        <v>73</v>
      </c>
      <c r="AC52" s="17">
        <v>63</v>
      </c>
      <c r="AD52" s="17">
        <v>56</v>
      </c>
      <c r="AE52" s="17">
        <v>47</v>
      </c>
      <c r="AF52" s="17">
        <v>59</v>
      </c>
      <c r="AG52" s="17">
        <v>64</v>
      </c>
      <c r="AH52" s="17">
        <v>63</v>
      </c>
      <c r="AI52" s="17">
        <v>68</v>
      </c>
      <c r="AJ52" s="17">
        <v>75</v>
      </c>
      <c r="AK52" s="17">
        <v>83</v>
      </c>
      <c r="AL52" s="17">
        <v>86</v>
      </c>
      <c r="AM52" s="17">
        <v>102</v>
      </c>
      <c r="AN52" s="17">
        <v>104</v>
      </c>
      <c r="AO52" s="17">
        <v>118</v>
      </c>
      <c r="AP52" s="17">
        <v>106</v>
      </c>
      <c r="AQ52" s="17">
        <v>99</v>
      </c>
      <c r="AR52" s="51">
        <v>314.66666666666669</v>
      </c>
      <c r="AS52" s="51">
        <v>285.33333333333331</v>
      </c>
      <c r="AT52" s="48">
        <f>SUM(AS52/AS66)</f>
        <v>0.10816958362292285</v>
      </c>
    </row>
    <row r="53" spans="1:63" x14ac:dyDescent="0.2">
      <c r="A53" s="17" t="s">
        <v>32</v>
      </c>
      <c r="B53" s="17">
        <v>126</v>
      </c>
      <c r="C53" s="17">
        <v>127</v>
      </c>
      <c r="D53" s="17">
        <v>128</v>
      </c>
      <c r="E53" s="17">
        <v>107</v>
      </c>
      <c r="F53" s="17">
        <v>86</v>
      </c>
      <c r="G53" s="17">
        <v>69</v>
      </c>
      <c r="H53" s="17">
        <v>61</v>
      </c>
      <c r="I53" s="17">
        <v>60</v>
      </c>
      <c r="J53" s="17">
        <v>63</v>
      </c>
      <c r="K53" s="17">
        <v>79</v>
      </c>
      <c r="L53" s="17">
        <v>88</v>
      </c>
      <c r="M53" s="17">
        <v>103</v>
      </c>
      <c r="N53" s="17">
        <v>170</v>
      </c>
      <c r="O53" s="17">
        <v>130</v>
      </c>
      <c r="P53" s="17">
        <v>125</v>
      </c>
      <c r="Q53" s="17">
        <v>106</v>
      </c>
      <c r="R53" s="17">
        <v>86</v>
      </c>
      <c r="S53" s="17">
        <v>83</v>
      </c>
      <c r="T53" s="17">
        <v>82</v>
      </c>
      <c r="U53" s="17">
        <v>83</v>
      </c>
      <c r="V53" s="17">
        <v>97</v>
      </c>
      <c r="W53" s="17">
        <v>90</v>
      </c>
      <c r="X53" s="17">
        <v>99</v>
      </c>
      <c r="Y53" s="17">
        <v>92</v>
      </c>
      <c r="Z53" s="17">
        <v>116</v>
      </c>
      <c r="AA53" s="17">
        <v>120</v>
      </c>
      <c r="AB53" s="17">
        <v>119</v>
      </c>
      <c r="AC53" s="17">
        <v>113</v>
      </c>
      <c r="AD53" s="17">
        <v>115</v>
      </c>
      <c r="AE53" s="17">
        <v>98</v>
      </c>
      <c r="AF53" s="17">
        <v>96</v>
      </c>
      <c r="AG53" s="17">
        <v>102</v>
      </c>
      <c r="AH53" s="17">
        <v>105</v>
      </c>
      <c r="AI53" s="17">
        <v>113</v>
      </c>
      <c r="AJ53" s="17">
        <v>139</v>
      </c>
      <c r="AK53" s="17">
        <v>153</v>
      </c>
      <c r="AL53" s="17">
        <v>178</v>
      </c>
      <c r="AM53" s="17">
        <v>178</v>
      </c>
      <c r="AN53" s="17">
        <v>197</v>
      </c>
      <c r="AO53" s="17">
        <v>198</v>
      </c>
      <c r="AP53" s="17">
        <v>188</v>
      </c>
      <c r="AQ53" s="17">
        <v>170</v>
      </c>
      <c r="AR53" s="51">
        <v>366</v>
      </c>
      <c r="AS53" s="51">
        <v>323.08333333333331</v>
      </c>
      <c r="AT53" s="48">
        <f>SUM(AS53/AS66)</f>
        <v>0.12248057117583876</v>
      </c>
    </row>
    <row r="54" spans="1:63" x14ac:dyDescent="0.2">
      <c r="A54" s="17" t="s">
        <v>33</v>
      </c>
      <c r="B54" s="17">
        <v>2</v>
      </c>
      <c r="C54" s="17">
        <v>2</v>
      </c>
      <c r="D54" s="17"/>
      <c r="E54" s="17"/>
      <c r="F54" s="17"/>
      <c r="G54" s="17"/>
      <c r="H54" s="17"/>
      <c r="I54" s="17"/>
      <c r="J54" s="17">
        <v>1</v>
      </c>
      <c r="K54" s="17">
        <v>2</v>
      </c>
      <c r="L54" s="17">
        <v>4</v>
      </c>
      <c r="M54" s="17">
        <v>4</v>
      </c>
      <c r="N54" s="17">
        <v>4</v>
      </c>
      <c r="O54" s="17">
        <v>3</v>
      </c>
      <c r="P54" s="17">
        <v>3</v>
      </c>
      <c r="Q54" s="17">
        <v>2</v>
      </c>
      <c r="R54" s="17">
        <v>2</v>
      </c>
      <c r="S54" s="17">
        <v>2</v>
      </c>
      <c r="T54" s="17">
        <v>2</v>
      </c>
      <c r="U54" s="17">
        <v>3</v>
      </c>
      <c r="V54" s="17">
        <v>2</v>
      </c>
      <c r="W54" s="17">
        <v>2</v>
      </c>
      <c r="X54" s="17">
        <v>2</v>
      </c>
      <c r="Y54" s="17">
        <v>2</v>
      </c>
      <c r="Z54" s="17">
        <v>2</v>
      </c>
      <c r="AA54" s="17">
        <v>1</v>
      </c>
      <c r="AB54" s="17">
        <v>1</v>
      </c>
      <c r="AC54" s="17">
        <v>1</v>
      </c>
      <c r="AD54" s="17">
        <v>3</v>
      </c>
      <c r="AE54" s="17">
        <v>2</v>
      </c>
      <c r="AF54" s="17">
        <v>3</v>
      </c>
      <c r="AG54" s="17">
        <v>4</v>
      </c>
      <c r="AH54" s="17">
        <v>5</v>
      </c>
      <c r="AI54" s="17">
        <v>20</v>
      </c>
      <c r="AJ54" s="17">
        <v>31</v>
      </c>
      <c r="AK54" s="17">
        <v>31</v>
      </c>
      <c r="AL54" s="17">
        <v>28</v>
      </c>
      <c r="AM54" s="17">
        <v>27</v>
      </c>
      <c r="AN54" s="17">
        <v>32</v>
      </c>
      <c r="AO54" s="17">
        <v>33</v>
      </c>
      <c r="AP54" s="17">
        <v>27</v>
      </c>
      <c r="AQ54" s="17">
        <v>27</v>
      </c>
      <c r="AR54" s="51">
        <v>195.08333333333334</v>
      </c>
      <c r="AS54" s="51">
        <v>165.83333333333334</v>
      </c>
      <c r="AT54" s="48">
        <f>SUM(AS54/AS66)</f>
        <v>6.2867252164023515E-2</v>
      </c>
    </row>
    <row r="55" spans="1:63" x14ac:dyDescent="0.2">
      <c r="A55" s="17" t="s">
        <v>34</v>
      </c>
      <c r="B55" s="17">
        <v>19</v>
      </c>
      <c r="C55" s="17">
        <v>15</v>
      </c>
      <c r="D55" s="17">
        <v>13</v>
      </c>
      <c r="E55" s="17">
        <v>13</v>
      </c>
      <c r="F55" s="17">
        <v>15</v>
      </c>
      <c r="G55" s="17">
        <v>13</v>
      </c>
      <c r="H55" s="17">
        <v>11</v>
      </c>
      <c r="I55" s="17">
        <v>10</v>
      </c>
      <c r="J55" s="17">
        <v>10</v>
      </c>
      <c r="K55" s="17">
        <v>10</v>
      </c>
      <c r="L55" s="17">
        <v>24</v>
      </c>
      <c r="M55" s="17">
        <v>26</v>
      </c>
      <c r="N55" s="17">
        <v>31</v>
      </c>
      <c r="O55" s="17">
        <v>27</v>
      </c>
      <c r="P55" s="17">
        <v>25</v>
      </c>
      <c r="Q55" s="17">
        <v>21</v>
      </c>
      <c r="R55" s="17">
        <v>11</v>
      </c>
      <c r="S55" s="17">
        <v>10</v>
      </c>
      <c r="T55" s="17">
        <v>9</v>
      </c>
      <c r="U55" s="17">
        <v>12</v>
      </c>
      <c r="V55" s="17">
        <v>9</v>
      </c>
      <c r="W55" s="17">
        <v>12</v>
      </c>
      <c r="X55" s="17">
        <v>16</v>
      </c>
      <c r="Y55" s="17">
        <v>21</v>
      </c>
      <c r="Z55" s="17">
        <v>25</v>
      </c>
      <c r="AA55" s="17">
        <v>29</v>
      </c>
      <c r="AB55" s="17">
        <v>29</v>
      </c>
      <c r="AC55" s="17">
        <v>26</v>
      </c>
      <c r="AD55" s="17">
        <v>21</v>
      </c>
      <c r="AE55" s="17">
        <v>14</v>
      </c>
      <c r="AF55" s="17">
        <v>13</v>
      </c>
      <c r="AG55" s="17">
        <v>13</v>
      </c>
      <c r="AH55" s="17">
        <v>14</v>
      </c>
      <c r="AI55" s="17">
        <v>18</v>
      </c>
      <c r="AJ55" s="17">
        <v>28</v>
      </c>
      <c r="AK55" s="17">
        <v>31</v>
      </c>
      <c r="AL55" s="17">
        <v>37</v>
      </c>
      <c r="AM55" s="17">
        <v>38</v>
      </c>
      <c r="AN55" s="17">
        <v>41</v>
      </c>
      <c r="AO55" s="17">
        <v>38</v>
      </c>
      <c r="AP55" s="17">
        <v>37</v>
      </c>
      <c r="AQ55" s="17">
        <v>31</v>
      </c>
      <c r="AR55" s="51">
        <v>194.33333333333334</v>
      </c>
      <c r="AS55" s="51">
        <v>163.83333333333334</v>
      </c>
      <c r="AT55" s="48">
        <f>SUM(AS55/AS66)</f>
        <v>6.210905414797499E-2</v>
      </c>
      <c r="AZ55" s="2"/>
    </row>
    <row r="56" spans="1:63" x14ac:dyDescent="0.2">
      <c r="A56" s="17" t="s">
        <v>35</v>
      </c>
      <c r="B56" s="17">
        <v>36</v>
      </c>
      <c r="C56" s="17">
        <v>34</v>
      </c>
      <c r="D56" s="17">
        <v>26</v>
      </c>
      <c r="E56" s="17">
        <v>24</v>
      </c>
      <c r="F56" s="17">
        <v>22</v>
      </c>
      <c r="G56" s="17">
        <v>19</v>
      </c>
      <c r="H56" s="17">
        <v>19</v>
      </c>
      <c r="I56" s="17">
        <v>14</v>
      </c>
      <c r="J56" s="17">
        <v>18</v>
      </c>
      <c r="K56" s="17">
        <v>18</v>
      </c>
      <c r="L56" s="17">
        <v>21</v>
      </c>
      <c r="M56" s="17">
        <v>22</v>
      </c>
      <c r="N56" s="17">
        <v>23</v>
      </c>
      <c r="O56" s="17">
        <v>25</v>
      </c>
      <c r="P56" s="17">
        <v>26</v>
      </c>
      <c r="Q56" s="17">
        <v>26</v>
      </c>
      <c r="R56" s="17">
        <v>31</v>
      </c>
      <c r="S56" s="17">
        <v>26</v>
      </c>
      <c r="T56" s="17">
        <v>18</v>
      </c>
      <c r="U56" s="17">
        <v>21</v>
      </c>
      <c r="V56" s="17">
        <v>22</v>
      </c>
      <c r="W56" s="17">
        <v>21</v>
      </c>
      <c r="X56" s="17">
        <v>24</v>
      </c>
      <c r="Y56" s="17">
        <v>28</v>
      </c>
      <c r="Z56" s="17">
        <v>32</v>
      </c>
      <c r="AA56" s="17">
        <v>27</v>
      </c>
      <c r="AB56" s="17">
        <v>24</v>
      </c>
      <c r="AC56" s="17">
        <v>22</v>
      </c>
      <c r="AD56" s="17">
        <v>17</v>
      </c>
      <c r="AE56" s="17">
        <v>16</v>
      </c>
      <c r="AF56" s="17">
        <v>22</v>
      </c>
      <c r="AG56" s="17">
        <v>23</v>
      </c>
      <c r="AH56" s="17">
        <v>25</v>
      </c>
      <c r="AI56" s="17">
        <v>32</v>
      </c>
      <c r="AJ56" s="17">
        <v>39</v>
      </c>
      <c r="AK56" s="17">
        <v>37</v>
      </c>
      <c r="AL56" s="17">
        <v>50</v>
      </c>
      <c r="AM56" s="17">
        <v>52</v>
      </c>
      <c r="AN56" s="17">
        <v>56</v>
      </c>
      <c r="AO56" s="17">
        <v>46</v>
      </c>
      <c r="AP56" s="17">
        <v>50</v>
      </c>
      <c r="AQ56" s="17">
        <v>50</v>
      </c>
      <c r="AR56" s="51">
        <v>169.91666666666666</v>
      </c>
      <c r="AS56" s="51">
        <v>144.5</v>
      </c>
      <c r="AT56" s="48">
        <f>SUM(AS56/AS66)</f>
        <v>5.4779806659505915E-2</v>
      </c>
    </row>
    <row r="57" spans="1:63" x14ac:dyDescent="0.2">
      <c r="A57" s="17" t="s">
        <v>36</v>
      </c>
      <c r="B57" s="17">
        <v>58</v>
      </c>
      <c r="C57" s="17">
        <v>45</v>
      </c>
      <c r="D57" s="17">
        <v>42</v>
      </c>
      <c r="E57" s="17">
        <v>35</v>
      </c>
      <c r="F57" s="17">
        <v>29</v>
      </c>
      <c r="G57" s="17">
        <v>22</v>
      </c>
      <c r="H57" s="17">
        <v>21</v>
      </c>
      <c r="I57" s="17">
        <v>19</v>
      </c>
      <c r="J57" s="17">
        <v>27</v>
      </c>
      <c r="K57" s="17">
        <v>31</v>
      </c>
      <c r="L57" s="17">
        <v>44</v>
      </c>
      <c r="M57" s="17">
        <v>49</v>
      </c>
      <c r="N57" s="17">
        <v>57</v>
      </c>
      <c r="O57" s="17">
        <v>50</v>
      </c>
      <c r="P57" s="17">
        <v>50</v>
      </c>
      <c r="Q57" s="17">
        <v>46</v>
      </c>
      <c r="R57" s="17">
        <v>35</v>
      </c>
      <c r="S57" s="17">
        <v>27</v>
      </c>
      <c r="T57" s="17">
        <v>25</v>
      </c>
      <c r="U57" s="17">
        <v>27</v>
      </c>
      <c r="V57" s="17">
        <v>33</v>
      </c>
      <c r="W57" s="17">
        <v>50</v>
      </c>
      <c r="X57" s="17">
        <v>65</v>
      </c>
      <c r="Y57" s="17">
        <v>78</v>
      </c>
      <c r="Z57" s="17">
        <v>84</v>
      </c>
      <c r="AA57" s="17">
        <v>84</v>
      </c>
      <c r="AB57" s="17">
        <v>70</v>
      </c>
      <c r="AC57" s="17">
        <v>54</v>
      </c>
      <c r="AD57" s="17">
        <v>49</v>
      </c>
      <c r="AE57" s="17">
        <v>49</v>
      </c>
      <c r="AF57" s="17">
        <v>56</v>
      </c>
      <c r="AG57" s="17">
        <v>61</v>
      </c>
      <c r="AH57" s="17">
        <v>71</v>
      </c>
      <c r="AI57" s="17">
        <v>79</v>
      </c>
      <c r="AJ57" s="17">
        <v>87</v>
      </c>
      <c r="AK57" s="17">
        <v>98</v>
      </c>
      <c r="AL57" s="17">
        <v>132</v>
      </c>
      <c r="AM57" s="17">
        <v>150</v>
      </c>
      <c r="AN57" s="17">
        <v>174</v>
      </c>
      <c r="AO57" s="17">
        <v>232</v>
      </c>
      <c r="AP57" s="17">
        <v>236</v>
      </c>
      <c r="AQ57" s="17">
        <v>204</v>
      </c>
      <c r="AR57" s="51">
        <v>426.41666666666669</v>
      </c>
      <c r="AS57" s="51">
        <v>321.91666666666669</v>
      </c>
      <c r="AT57" s="48">
        <f>SUM(AS57/AS66)</f>
        <v>0.12203828899981047</v>
      </c>
      <c r="BJ57" s="2"/>
    </row>
    <row r="58" spans="1:63" x14ac:dyDescent="0.2">
      <c r="A58" s="17" t="s">
        <v>37</v>
      </c>
      <c r="B58" s="17">
        <v>11</v>
      </c>
      <c r="C58" s="17">
        <v>11</v>
      </c>
      <c r="D58" s="17">
        <v>11</v>
      </c>
      <c r="E58" s="17">
        <v>13</v>
      </c>
      <c r="F58" s="17">
        <v>9</v>
      </c>
      <c r="G58" s="17">
        <v>9</v>
      </c>
      <c r="H58" s="17">
        <v>9</v>
      </c>
      <c r="I58" s="17">
        <v>11</v>
      </c>
      <c r="J58" s="17">
        <v>10</v>
      </c>
      <c r="K58" s="17">
        <v>7</v>
      </c>
      <c r="L58" s="17">
        <v>8</v>
      </c>
      <c r="M58" s="17">
        <v>12</v>
      </c>
      <c r="N58" s="17">
        <v>8</v>
      </c>
      <c r="O58" s="17">
        <v>10</v>
      </c>
      <c r="P58" s="17">
        <v>7</v>
      </c>
      <c r="Q58" s="17">
        <v>6</v>
      </c>
      <c r="R58" s="17">
        <v>6</v>
      </c>
      <c r="S58" s="17">
        <v>6</v>
      </c>
      <c r="T58" s="17">
        <v>8</v>
      </c>
      <c r="U58" s="17">
        <v>7</v>
      </c>
      <c r="V58" s="17">
        <v>10</v>
      </c>
      <c r="W58" s="17">
        <v>11</v>
      </c>
      <c r="X58" s="17">
        <v>14</v>
      </c>
      <c r="Y58" s="17">
        <v>13</v>
      </c>
      <c r="Z58" s="17">
        <v>12</v>
      </c>
      <c r="AA58" s="17">
        <v>13</v>
      </c>
      <c r="AB58" s="17">
        <v>13</v>
      </c>
      <c r="AC58" s="17">
        <v>13</v>
      </c>
      <c r="AD58" s="17">
        <v>13</v>
      </c>
      <c r="AE58" s="17">
        <v>12</v>
      </c>
      <c r="AF58" s="17">
        <v>14</v>
      </c>
      <c r="AG58" s="17">
        <v>17</v>
      </c>
      <c r="AH58" s="17">
        <v>11</v>
      </c>
      <c r="AI58" s="17">
        <v>13</v>
      </c>
      <c r="AJ58" s="17">
        <v>12</v>
      </c>
      <c r="AK58" s="17">
        <v>12</v>
      </c>
      <c r="AL58" s="17">
        <v>18</v>
      </c>
      <c r="AM58" s="17">
        <v>20</v>
      </c>
      <c r="AN58" s="17">
        <v>22</v>
      </c>
      <c r="AO58" s="17">
        <v>18</v>
      </c>
      <c r="AP58" s="17">
        <v>22</v>
      </c>
      <c r="AQ58" s="17">
        <v>24</v>
      </c>
      <c r="AR58" s="51">
        <v>36.916666666666664</v>
      </c>
      <c r="AS58" s="51">
        <v>26.75</v>
      </c>
      <c r="AT58" s="48">
        <f>SUM(AS58/AS66)</f>
        <v>1.014089846464902E-2</v>
      </c>
    </row>
    <row r="59" spans="1:63" x14ac:dyDescent="0.2">
      <c r="A59" s="17" t="s">
        <v>38</v>
      </c>
      <c r="B59" s="17">
        <v>13</v>
      </c>
      <c r="C59" s="17">
        <v>13</v>
      </c>
      <c r="D59" s="17">
        <v>9</v>
      </c>
      <c r="E59" s="17">
        <v>9</v>
      </c>
      <c r="F59" s="17">
        <v>5</v>
      </c>
      <c r="G59" s="17">
        <v>5</v>
      </c>
      <c r="H59" s="17">
        <v>3</v>
      </c>
      <c r="I59" s="17">
        <v>4</v>
      </c>
      <c r="J59" s="17">
        <v>3</v>
      </c>
      <c r="K59" s="17">
        <v>4</v>
      </c>
      <c r="L59" s="17">
        <v>7</v>
      </c>
      <c r="M59" s="17">
        <v>9</v>
      </c>
      <c r="N59" s="17">
        <v>8</v>
      </c>
      <c r="O59" s="17">
        <v>8</v>
      </c>
      <c r="P59" s="17">
        <v>6</v>
      </c>
      <c r="Q59" s="17">
        <v>6</v>
      </c>
      <c r="R59" s="17">
        <v>6</v>
      </c>
      <c r="S59" s="17">
        <v>5</v>
      </c>
      <c r="T59" s="17">
        <v>7</v>
      </c>
      <c r="U59" s="17">
        <v>3</v>
      </c>
      <c r="V59" s="17">
        <v>7</v>
      </c>
      <c r="W59" s="17">
        <v>5</v>
      </c>
      <c r="X59" s="17">
        <v>7</v>
      </c>
      <c r="Y59" s="17">
        <v>9</v>
      </c>
      <c r="Z59" s="17">
        <v>9</v>
      </c>
      <c r="AA59" s="17">
        <v>8</v>
      </c>
      <c r="AB59" s="17">
        <v>7</v>
      </c>
      <c r="AC59" s="17">
        <v>7</v>
      </c>
      <c r="AD59" s="17">
        <v>7</v>
      </c>
      <c r="AE59" s="17">
        <v>8</v>
      </c>
      <c r="AF59" s="17">
        <v>7</v>
      </c>
      <c r="AG59" s="17">
        <v>5</v>
      </c>
      <c r="AH59" s="17">
        <v>7</v>
      </c>
      <c r="AI59" s="17">
        <v>9</v>
      </c>
      <c r="AJ59" s="17">
        <v>8</v>
      </c>
      <c r="AK59" s="17">
        <v>10</v>
      </c>
      <c r="AL59" s="17">
        <v>12</v>
      </c>
      <c r="AM59" s="17">
        <v>9</v>
      </c>
      <c r="AN59" s="17">
        <v>10</v>
      </c>
      <c r="AO59" s="17">
        <v>12</v>
      </c>
      <c r="AP59" s="17">
        <v>12</v>
      </c>
      <c r="AQ59" s="17">
        <v>13</v>
      </c>
      <c r="AR59" s="51">
        <v>18.333333333333332</v>
      </c>
      <c r="AS59" s="51">
        <v>16.5</v>
      </c>
      <c r="AT59" s="48">
        <f>SUM(AS59/AS66)</f>
        <v>6.2551336324003295E-3</v>
      </c>
    </row>
    <row r="60" spans="1:63" x14ac:dyDescent="0.2">
      <c r="A60" s="17" t="s">
        <v>39</v>
      </c>
      <c r="B60" s="17">
        <v>15</v>
      </c>
      <c r="C60" s="17">
        <v>12</v>
      </c>
      <c r="D60" s="17">
        <v>11</v>
      </c>
      <c r="E60" s="17">
        <v>9</v>
      </c>
      <c r="F60" s="17">
        <v>5</v>
      </c>
      <c r="G60" s="17">
        <v>3</v>
      </c>
      <c r="H60" s="17">
        <v>2</v>
      </c>
      <c r="I60" s="17">
        <v>2</v>
      </c>
      <c r="J60" s="17">
        <v>3</v>
      </c>
      <c r="K60" s="17">
        <v>2</v>
      </c>
      <c r="L60" s="17">
        <v>4</v>
      </c>
      <c r="M60" s="17">
        <v>5</v>
      </c>
      <c r="N60" s="17">
        <v>9</v>
      </c>
      <c r="O60" s="17">
        <v>9</v>
      </c>
      <c r="P60" s="17">
        <v>5</v>
      </c>
      <c r="Q60" s="17">
        <v>7</v>
      </c>
      <c r="R60" s="17">
        <v>7</v>
      </c>
      <c r="S60" s="17">
        <v>3</v>
      </c>
      <c r="T60" s="17">
        <v>3</v>
      </c>
      <c r="U60" s="17">
        <v>2</v>
      </c>
      <c r="V60" s="17">
        <v>2</v>
      </c>
      <c r="W60" s="17">
        <v>1</v>
      </c>
      <c r="X60" s="17">
        <v>5</v>
      </c>
      <c r="Y60" s="17">
        <v>3</v>
      </c>
      <c r="Z60" s="17">
        <v>4</v>
      </c>
      <c r="AA60" s="17">
        <v>5</v>
      </c>
      <c r="AB60" s="17">
        <v>6</v>
      </c>
      <c r="AC60" s="17">
        <v>6</v>
      </c>
      <c r="AD60" s="17">
        <v>3</v>
      </c>
      <c r="AE60" s="17">
        <v>2</v>
      </c>
      <c r="AF60" s="17">
        <v>3</v>
      </c>
      <c r="AG60" s="17">
        <v>4</v>
      </c>
      <c r="AH60" s="17">
        <v>2</v>
      </c>
      <c r="AI60" s="17">
        <v>2</v>
      </c>
      <c r="AJ60" s="17">
        <v>5</v>
      </c>
      <c r="AK60" s="17">
        <v>6</v>
      </c>
      <c r="AL60" s="17">
        <v>12</v>
      </c>
      <c r="AM60" s="17">
        <v>9</v>
      </c>
      <c r="AN60" s="17">
        <v>7</v>
      </c>
      <c r="AO60" s="17">
        <v>10</v>
      </c>
      <c r="AP60" s="17">
        <v>13</v>
      </c>
      <c r="AQ60" s="17">
        <v>11</v>
      </c>
      <c r="AR60" s="51">
        <v>24.083333333333332</v>
      </c>
      <c r="AS60" s="51">
        <v>24</v>
      </c>
      <c r="AT60" s="48">
        <f>SUM(AS60/AS66)</f>
        <v>9.0983761925822974E-3</v>
      </c>
      <c r="AZ60" s="2"/>
      <c r="BK60" s="2"/>
    </row>
    <row r="61" spans="1:63" x14ac:dyDescent="0.2">
      <c r="A61" s="17" t="s">
        <v>40</v>
      </c>
      <c r="B61" s="17">
        <v>17</v>
      </c>
      <c r="C61" s="17">
        <v>18</v>
      </c>
      <c r="D61" s="17">
        <v>14</v>
      </c>
      <c r="E61" s="17">
        <v>14</v>
      </c>
      <c r="F61" s="17">
        <v>12</v>
      </c>
      <c r="G61" s="17">
        <v>9</v>
      </c>
      <c r="H61" s="17">
        <v>6</v>
      </c>
      <c r="I61" s="17">
        <v>6</v>
      </c>
      <c r="J61" s="17">
        <v>9</v>
      </c>
      <c r="K61" s="17">
        <v>10</v>
      </c>
      <c r="L61" s="17">
        <v>14</v>
      </c>
      <c r="M61" s="17">
        <v>15</v>
      </c>
      <c r="N61" s="17">
        <v>17</v>
      </c>
      <c r="O61" s="17">
        <v>15</v>
      </c>
      <c r="P61" s="17">
        <v>13</v>
      </c>
      <c r="Q61" s="17">
        <v>11</v>
      </c>
      <c r="R61" s="17">
        <v>12</v>
      </c>
      <c r="S61" s="17">
        <v>13</v>
      </c>
      <c r="T61" s="17">
        <v>13</v>
      </c>
      <c r="U61" s="17">
        <v>12</v>
      </c>
      <c r="V61" s="17">
        <v>12</v>
      </c>
      <c r="W61" s="17">
        <v>13</v>
      </c>
      <c r="X61" s="17">
        <v>17</v>
      </c>
      <c r="Y61" s="17">
        <v>15</v>
      </c>
      <c r="Z61" s="17">
        <v>16</v>
      </c>
      <c r="AA61" s="17">
        <v>16</v>
      </c>
      <c r="AB61" s="17">
        <v>15</v>
      </c>
      <c r="AC61" s="17">
        <v>15</v>
      </c>
      <c r="AD61" s="17">
        <v>11</v>
      </c>
      <c r="AE61" s="17">
        <v>9</v>
      </c>
      <c r="AF61" s="17">
        <v>11</v>
      </c>
      <c r="AG61" s="17">
        <v>13</v>
      </c>
      <c r="AH61" s="17">
        <v>12</v>
      </c>
      <c r="AI61" s="17">
        <v>14</v>
      </c>
      <c r="AJ61" s="17">
        <v>16</v>
      </c>
      <c r="AK61" s="17">
        <v>18</v>
      </c>
      <c r="AL61" s="17">
        <v>20</v>
      </c>
      <c r="AM61" s="17">
        <v>22</v>
      </c>
      <c r="AN61" s="17">
        <v>27</v>
      </c>
      <c r="AO61" s="17">
        <v>26</v>
      </c>
      <c r="AP61" s="17">
        <v>23</v>
      </c>
      <c r="AQ61" s="17">
        <v>23</v>
      </c>
      <c r="AR61" s="51">
        <v>54.5</v>
      </c>
      <c r="AS61" s="51">
        <v>46.583333333333336</v>
      </c>
      <c r="AT61" s="48">
        <f>SUM(AS61/AS66)</f>
        <v>1.7659695457130222E-2</v>
      </c>
      <c r="AZ61" s="2"/>
      <c r="BK61" s="2"/>
    </row>
    <row r="62" spans="1:63" x14ac:dyDescent="0.2">
      <c r="A62" s="17" t="s">
        <v>41</v>
      </c>
      <c r="B62" s="17">
        <v>31</v>
      </c>
      <c r="C62" s="17">
        <v>26</v>
      </c>
      <c r="D62" s="17">
        <v>20</v>
      </c>
      <c r="E62" s="17">
        <v>21</v>
      </c>
      <c r="F62" s="17">
        <v>16</v>
      </c>
      <c r="G62" s="17">
        <v>12</v>
      </c>
      <c r="H62" s="17">
        <v>12</v>
      </c>
      <c r="I62" s="17">
        <v>14</v>
      </c>
      <c r="J62" s="17">
        <v>19</v>
      </c>
      <c r="K62" s="17">
        <v>24</v>
      </c>
      <c r="L62" s="17">
        <v>29</v>
      </c>
      <c r="M62" s="17">
        <v>36</v>
      </c>
      <c r="N62" s="17">
        <v>40</v>
      </c>
      <c r="O62" s="17">
        <v>34</v>
      </c>
      <c r="P62" s="17">
        <v>29</v>
      </c>
      <c r="Q62" s="17">
        <v>21</v>
      </c>
      <c r="R62" s="17">
        <v>20</v>
      </c>
      <c r="S62" s="17">
        <v>15</v>
      </c>
      <c r="T62" s="17">
        <v>17</v>
      </c>
      <c r="U62" s="17">
        <v>18</v>
      </c>
      <c r="V62" s="17">
        <v>17</v>
      </c>
      <c r="W62" s="17">
        <v>26</v>
      </c>
      <c r="X62" s="17">
        <v>26</v>
      </c>
      <c r="Y62" s="17">
        <v>25</v>
      </c>
      <c r="Z62" s="17">
        <v>33</v>
      </c>
      <c r="AA62" s="17">
        <v>28</v>
      </c>
      <c r="AB62" s="17">
        <v>34</v>
      </c>
      <c r="AC62" s="17">
        <v>35</v>
      </c>
      <c r="AD62" s="17">
        <v>29</v>
      </c>
      <c r="AE62" s="17">
        <v>28</v>
      </c>
      <c r="AF62" s="17">
        <v>27</v>
      </c>
      <c r="AG62" s="17">
        <v>26</v>
      </c>
      <c r="AH62" s="17">
        <v>31</v>
      </c>
      <c r="AI62" s="17">
        <v>44</v>
      </c>
      <c r="AJ62" s="17">
        <v>53</v>
      </c>
      <c r="AK62" s="17">
        <v>64</v>
      </c>
      <c r="AL62" s="17">
        <v>75</v>
      </c>
      <c r="AM62" s="17">
        <v>64</v>
      </c>
      <c r="AN62" s="17">
        <v>60</v>
      </c>
      <c r="AO62" s="17">
        <v>59</v>
      </c>
      <c r="AP62" s="17">
        <v>59</v>
      </c>
      <c r="AQ62" s="17">
        <v>50</v>
      </c>
      <c r="AR62" s="51">
        <v>134.5</v>
      </c>
      <c r="AS62" s="51">
        <v>126.58333333333333</v>
      </c>
      <c r="AT62" s="48">
        <f>SUM(AS62/AS66)</f>
        <v>4.7987616099071213E-2</v>
      </c>
      <c r="BA62" s="2"/>
      <c r="BC62" s="2"/>
    </row>
    <row r="63" spans="1:63" x14ac:dyDescent="0.2">
      <c r="A63" s="17" t="s">
        <v>42</v>
      </c>
      <c r="B63" s="17">
        <v>38</v>
      </c>
      <c r="C63" s="17">
        <v>36</v>
      </c>
      <c r="D63" s="17">
        <v>32</v>
      </c>
      <c r="E63" s="17">
        <v>33</v>
      </c>
      <c r="F63" s="17">
        <v>30</v>
      </c>
      <c r="G63" s="17">
        <v>18</v>
      </c>
      <c r="H63" s="17">
        <v>18</v>
      </c>
      <c r="I63" s="17">
        <v>17</v>
      </c>
      <c r="J63" s="17">
        <v>21</v>
      </c>
      <c r="K63" s="17">
        <v>17</v>
      </c>
      <c r="L63" s="17">
        <v>24</v>
      </c>
      <c r="M63" s="17">
        <v>25</v>
      </c>
      <c r="N63" s="17">
        <v>30</v>
      </c>
      <c r="O63" s="17">
        <v>38</v>
      </c>
      <c r="P63" s="17">
        <v>35</v>
      </c>
      <c r="Q63" s="17">
        <v>35</v>
      </c>
      <c r="R63" s="17">
        <v>31</v>
      </c>
      <c r="S63" s="17">
        <v>31</v>
      </c>
      <c r="T63" s="17">
        <v>25</v>
      </c>
      <c r="U63" s="17">
        <v>35</v>
      </c>
      <c r="V63" s="17">
        <v>52</v>
      </c>
      <c r="W63" s="17">
        <v>64</v>
      </c>
      <c r="X63" s="17">
        <v>69</v>
      </c>
      <c r="Y63" s="17">
        <v>66</v>
      </c>
      <c r="Z63" s="17">
        <v>75</v>
      </c>
      <c r="AA63" s="17">
        <v>77</v>
      </c>
      <c r="AB63" s="17">
        <v>68</v>
      </c>
      <c r="AC63" s="17">
        <v>60</v>
      </c>
      <c r="AD63" s="17">
        <v>46</v>
      </c>
      <c r="AE63" s="17">
        <v>41</v>
      </c>
      <c r="AF63" s="17">
        <v>40</v>
      </c>
      <c r="AG63" s="17">
        <v>48</v>
      </c>
      <c r="AH63" s="17">
        <v>64</v>
      </c>
      <c r="AI63" s="17">
        <v>69</v>
      </c>
      <c r="AJ63" s="17">
        <v>74</v>
      </c>
      <c r="AK63" s="17">
        <v>70</v>
      </c>
      <c r="AL63" s="17">
        <v>74</v>
      </c>
      <c r="AM63" s="17">
        <v>73</v>
      </c>
      <c r="AN63" s="17">
        <v>79</v>
      </c>
      <c r="AO63" s="17">
        <v>81</v>
      </c>
      <c r="AP63" s="17">
        <v>73</v>
      </c>
      <c r="AQ63" s="17">
        <v>63</v>
      </c>
      <c r="AR63" s="51">
        <v>160.33333333333334</v>
      </c>
      <c r="AS63" s="51">
        <v>167.91666666666666</v>
      </c>
      <c r="AT63" s="48">
        <f>SUM(AS63/AS66)</f>
        <v>6.3657041764074052E-2</v>
      </c>
      <c r="BA63" s="2"/>
      <c r="BC63" s="2"/>
      <c r="BJ63" s="2"/>
    </row>
    <row r="64" spans="1:63" x14ac:dyDescent="0.2">
      <c r="A64" s="17" t="s">
        <v>43</v>
      </c>
      <c r="B64" s="17">
        <v>30</v>
      </c>
      <c r="C64" s="17">
        <v>21</v>
      </c>
      <c r="D64" s="17">
        <v>19</v>
      </c>
      <c r="E64" s="17">
        <v>21</v>
      </c>
      <c r="F64" s="17">
        <v>14</v>
      </c>
      <c r="G64" s="17">
        <v>13</v>
      </c>
      <c r="H64" s="17">
        <v>12</v>
      </c>
      <c r="I64" s="17">
        <v>12</v>
      </c>
      <c r="J64" s="17">
        <v>16</v>
      </c>
      <c r="K64" s="17">
        <v>16</v>
      </c>
      <c r="L64" s="17">
        <v>16</v>
      </c>
      <c r="M64" s="17">
        <v>17</v>
      </c>
      <c r="N64" s="17">
        <v>20</v>
      </c>
      <c r="O64" s="17">
        <v>19</v>
      </c>
      <c r="P64" s="17">
        <v>20</v>
      </c>
      <c r="Q64" s="17">
        <v>16</v>
      </c>
      <c r="R64" s="17">
        <v>9</v>
      </c>
      <c r="S64" s="17">
        <v>7</v>
      </c>
      <c r="T64" s="17">
        <v>6</v>
      </c>
      <c r="U64" s="17">
        <v>5</v>
      </c>
      <c r="V64" s="17">
        <v>11</v>
      </c>
      <c r="W64" s="17">
        <v>13</v>
      </c>
      <c r="X64" s="17">
        <v>21</v>
      </c>
      <c r="Y64" s="17">
        <v>23</v>
      </c>
      <c r="Z64" s="17">
        <v>20</v>
      </c>
      <c r="AA64" s="17">
        <v>22</v>
      </c>
      <c r="AB64" s="17">
        <v>20</v>
      </c>
      <c r="AC64" s="17">
        <v>15</v>
      </c>
      <c r="AD64" s="17">
        <v>11</v>
      </c>
      <c r="AE64" s="17">
        <v>12</v>
      </c>
      <c r="AF64" s="17">
        <v>13</v>
      </c>
      <c r="AG64" s="17">
        <v>13</v>
      </c>
      <c r="AH64" s="17">
        <v>14</v>
      </c>
      <c r="AI64" s="17">
        <v>18</v>
      </c>
      <c r="AJ64" s="17">
        <v>24</v>
      </c>
      <c r="AK64" s="17">
        <v>24</v>
      </c>
      <c r="AL64" s="17">
        <v>28</v>
      </c>
      <c r="AM64" s="17">
        <v>22</v>
      </c>
      <c r="AN64" s="17">
        <v>25</v>
      </c>
      <c r="AO64" s="17">
        <v>24</v>
      </c>
      <c r="AP64" s="17">
        <v>25</v>
      </c>
      <c r="AQ64" s="17">
        <v>21</v>
      </c>
      <c r="AR64" s="51">
        <v>97.333333333333329</v>
      </c>
      <c r="AS64" s="51">
        <v>93.916666666666671</v>
      </c>
      <c r="AT64" s="48">
        <f>SUM(AS64/AS66)</f>
        <v>3.5603715170278646E-2</v>
      </c>
    </row>
    <row r="65" spans="1:58" x14ac:dyDescent="0.2">
      <c r="A65" s="17" t="s">
        <v>44</v>
      </c>
      <c r="B65" s="17">
        <v>49</v>
      </c>
      <c r="C65" s="17">
        <v>44</v>
      </c>
      <c r="D65" s="17">
        <v>44</v>
      </c>
      <c r="E65" s="17">
        <v>21</v>
      </c>
      <c r="F65" s="17">
        <v>16</v>
      </c>
      <c r="G65" s="17">
        <v>15</v>
      </c>
      <c r="H65" s="17">
        <v>11</v>
      </c>
      <c r="I65" s="17">
        <v>13</v>
      </c>
      <c r="J65" s="17">
        <v>11</v>
      </c>
      <c r="K65" s="17">
        <v>9</v>
      </c>
      <c r="L65" s="17">
        <v>19</v>
      </c>
      <c r="M65" s="17">
        <v>35</v>
      </c>
      <c r="N65" s="17">
        <v>80</v>
      </c>
      <c r="O65" s="17">
        <v>33</v>
      </c>
      <c r="P65" s="17">
        <v>13</v>
      </c>
      <c r="Q65" s="17">
        <v>10</v>
      </c>
      <c r="R65" s="17">
        <v>3</v>
      </c>
      <c r="S65" s="17">
        <v>4</v>
      </c>
      <c r="T65" s="17">
        <v>5</v>
      </c>
      <c r="U65" s="17">
        <v>6</v>
      </c>
      <c r="V65" s="17">
        <v>7</v>
      </c>
      <c r="W65" s="17">
        <v>7</v>
      </c>
      <c r="X65" s="17">
        <v>16</v>
      </c>
      <c r="Y65" s="17">
        <v>12</v>
      </c>
      <c r="Z65" s="17">
        <v>29</v>
      </c>
      <c r="AA65" s="17">
        <v>17</v>
      </c>
      <c r="AB65" s="17">
        <v>12</v>
      </c>
      <c r="AC65" s="17">
        <v>12</v>
      </c>
      <c r="AD65" s="17">
        <v>14</v>
      </c>
      <c r="AE65" s="17">
        <v>13</v>
      </c>
      <c r="AF65" s="17">
        <v>7</v>
      </c>
      <c r="AG65" s="17">
        <v>18</v>
      </c>
      <c r="AH65" s="17">
        <v>6</v>
      </c>
      <c r="AI65" s="17">
        <v>19</v>
      </c>
      <c r="AJ65" s="17">
        <v>18</v>
      </c>
      <c r="AK65" s="17">
        <v>33</v>
      </c>
      <c r="AL65" s="17">
        <v>37</v>
      </c>
      <c r="AM65" s="17">
        <v>22</v>
      </c>
      <c r="AN65" s="17">
        <v>55</v>
      </c>
      <c r="AO65" s="17">
        <v>36</v>
      </c>
      <c r="AP65" s="17">
        <v>14</v>
      </c>
      <c r="AQ65" s="17">
        <v>28</v>
      </c>
      <c r="AR65" s="51">
        <v>168.16666666666666</v>
      </c>
      <c r="AS65" s="51">
        <v>77.833333333333329</v>
      </c>
      <c r="AT65" s="48">
        <f>SUM(AS65/AS66)</f>
        <v>2.950653945788842E-2</v>
      </c>
    </row>
    <row r="66" spans="1:58" ht="13.5" thickBot="1" x14ac:dyDescent="0.25">
      <c r="A66" s="38" t="s">
        <v>0</v>
      </c>
      <c r="B66" s="39">
        <f t="shared" ref="B66:AT66" si="4">SUM(B48:B65)</f>
        <v>855</v>
      </c>
      <c r="C66" s="39">
        <f t="shared" si="4"/>
        <v>761</v>
      </c>
      <c r="D66" s="39">
        <f t="shared" si="4"/>
        <v>704</v>
      </c>
      <c r="E66" s="39">
        <f t="shared" si="4"/>
        <v>616</v>
      </c>
      <c r="F66" s="39">
        <f t="shared" si="4"/>
        <v>504</v>
      </c>
      <c r="G66" s="39">
        <f t="shared" si="4"/>
        <v>431</v>
      </c>
      <c r="H66" s="39">
        <f t="shared" si="4"/>
        <v>384</v>
      </c>
      <c r="I66" s="39">
        <f t="shared" si="4"/>
        <v>374</v>
      </c>
      <c r="J66" s="39">
        <f t="shared" si="4"/>
        <v>393</v>
      </c>
      <c r="K66" s="39">
        <f t="shared" si="4"/>
        <v>454</v>
      </c>
      <c r="L66" s="39">
        <f t="shared" si="4"/>
        <v>569</v>
      </c>
      <c r="M66" s="39">
        <f t="shared" si="4"/>
        <v>967</v>
      </c>
      <c r="N66" s="39">
        <f t="shared" si="4"/>
        <v>1429</v>
      </c>
      <c r="O66" s="39">
        <f t="shared" si="4"/>
        <v>889</v>
      </c>
      <c r="P66" s="39">
        <f t="shared" si="4"/>
        <v>778</v>
      </c>
      <c r="Q66" s="39">
        <f t="shared" si="4"/>
        <v>675</v>
      </c>
      <c r="R66" s="39">
        <f t="shared" si="4"/>
        <v>555</v>
      </c>
      <c r="S66" s="39">
        <f t="shared" si="4"/>
        <v>531</v>
      </c>
      <c r="T66" s="39">
        <f t="shared" si="4"/>
        <v>499</v>
      </c>
      <c r="U66" s="39">
        <f t="shared" si="4"/>
        <v>502</v>
      </c>
      <c r="V66" s="39">
        <f t="shared" si="4"/>
        <v>519</v>
      </c>
      <c r="W66" s="39">
        <f t="shared" si="4"/>
        <v>567</v>
      </c>
      <c r="X66" s="39">
        <f t="shared" si="4"/>
        <v>689</v>
      </c>
      <c r="Y66" s="39">
        <f t="shared" si="4"/>
        <v>717</v>
      </c>
      <c r="Z66" s="39">
        <f t="shared" si="4"/>
        <v>866</v>
      </c>
      <c r="AA66" s="39">
        <f t="shared" si="4"/>
        <v>836</v>
      </c>
      <c r="AB66" s="39">
        <f t="shared" si="4"/>
        <v>778</v>
      </c>
      <c r="AC66" s="39">
        <f t="shared" si="4"/>
        <v>719</v>
      </c>
      <c r="AD66" s="39">
        <f t="shared" si="4"/>
        <v>641</v>
      </c>
      <c r="AE66" s="39">
        <f t="shared" si="4"/>
        <v>586</v>
      </c>
      <c r="AF66" s="39">
        <f t="shared" si="4"/>
        <v>592</v>
      </c>
      <c r="AG66" s="39">
        <f t="shared" si="4"/>
        <v>632</v>
      </c>
      <c r="AH66" s="39">
        <f t="shared" si="4"/>
        <v>651</v>
      </c>
      <c r="AI66" s="39">
        <f t="shared" si="4"/>
        <v>751</v>
      </c>
      <c r="AJ66" s="39">
        <f t="shared" si="4"/>
        <v>886</v>
      </c>
      <c r="AK66" s="39">
        <f t="shared" si="4"/>
        <v>986</v>
      </c>
      <c r="AL66" s="39">
        <f t="shared" si="4"/>
        <v>1133</v>
      </c>
      <c r="AM66" s="39">
        <f t="shared" si="4"/>
        <v>1150</v>
      </c>
      <c r="AN66" s="39">
        <f t="shared" si="4"/>
        <v>1279</v>
      </c>
      <c r="AO66" s="39">
        <f t="shared" si="4"/>
        <v>1297</v>
      </c>
      <c r="AP66" s="39">
        <f t="shared" si="4"/>
        <v>1234</v>
      </c>
      <c r="AQ66" s="39">
        <f t="shared" si="4"/>
        <v>1182</v>
      </c>
      <c r="AR66" s="39">
        <f t="shared" ref="AR66" si="5">SUM(AR48:AR65)</f>
        <v>3087.5</v>
      </c>
      <c r="AS66" s="39">
        <f t="shared" si="4"/>
        <v>2637.833333333333</v>
      </c>
      <c r="AT66" s="52">
        <f t="shared" si="4"/>
        <v>1</v>
      </c>
    </row>
    <row r="67" spans="1:58" ht="13.5" thickTop="1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BC67" s="2"/>
    </row>
    <row r="68" spans="1:58" x14ac:dyDescent="0.2">
      <c r="A68" s="16" t="s">
        <v>9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spans="1:58" x14ac:dyDescent="0.2">
      <c r="A69" s="17" t="s">
        <v>27</v>
      </c>
      <c r="B69" s="17">
        <v>18</v>
      </c>
      <c r="C69" s="17">
        <v>19</v>
      </c>
      <c r="D69" s="17">
        <v>22</v>
      </c>
      <c r="E69" s="17">
        <v>18</v>
      </c>
      <c r="F69" s="17">
        <v>18</v>
      </c>
      <c r="G69" s="17">
        <v>16</v>
      </c>
      <c r="H69" s="17">
        <v>14</v>
      </c>
      <c r="I69" s="17">
        <v>16</v>
      </c>
      <c r="J69" s="17">
        <v>15</v>
      </c>
      <c r="K69" s="17">
        <v>14</v>
      </c>
      <c r="L69" s="17">
        <v>19</v>
      </c>
      <c r="M69" s="17">
        <v>21</v>
      </c>
      <c r="N69" s="17">
        <v>24</v>
      </c>
      <c r="O69" s="17">
        <v>21</v>
      </c>
      <c r="P69" s="17">
        <v>19</v>
      </c>
      <c r="Q69" s="17">
        <v>14</v>
      </c>
      <c r="R69" s="17">
        <v>14</v>
      </c>
      <c r="S69" s="17">
        <v>9</v>
      </c>
      <c r="T69" s="17">
        <v>10</v>
      </c>
      <c r="U69" s="17">
        <v>11</v>
      </c>
      <c r="V69" s="17">
        <v>11</v>
      </c>
      <c r="W69" s="17">
        <v>13</v>
      </c>
      <c r="X69" s="17">
        <v>13</v>
      </c>
      <c r="Y69" s="17">
        <v>13</v>
      </c>
      <c r="Z69" s="17">
        <v>16</v>
      </c>
      <c r="AA69" s="17">
        <v>14</v>
      </c>
      <c r="AB69" s="17">
        <v>15</v>
      </c>
      <c r="AC69" s="17">
        <v>11</v>
      </c>
      <c r="AD69" s="17">
        <v>14</v>
      </c>
      <c r="AE69" s="17">
        <v>14</v>
      </c>
      <c r="AF69" s="17">
        <v>16</v>
      </c>
      <c r="AG69" s="17">
        <v>16</v>
      </c>
      <c r="AH69" s="17">
        <v>15</v>
      </c>
      <c r="AI69" s="17">
        <v>13</v>
      </c>
      <c r="AJ69" s="17">
        <v>12</v>
      </c>
      <c r="AK69" s="17">
        <v>14</v>
      </c>
      <c r="AL69" s="17">
        <v>18</v>
      </c>
      <c r="AM69" s="17">
        <v>19</v>
      </c>
      <c r="AN69" s="17">
        <v>17</v>
      </c>
      <c r="AO69" s="17">
        <v>19</v>
      </c>
      <c r="AP69" s="17">
        <v>20</v>
      </c>
      <c r="AQ69" s="17">
        <v>14</v>
      </c>
      <c r="AR69" s="51">
        <v>32.666666666666664</v>
      </c>
      <c r="AS69" s="51">
        <v>34.416666666666664</v>
      </c>
      <c r="AT69" s="48">
        <f>SUM(AS69/AS87)</f>
        <v>1.4407814407814407E-2</v>
      </c>
    </row>
    <row r="70" spans="1:58" x14ac:dyDescent="0.2">
      <c r="A70" s="17" t="s">
        <v>28</v>
      </c>
      <c r="B70" s="17">
        <v>113</v>
      </c>
      <c r="C70" s="17">
        <v>106</v>
      </c>
      <c r="D70" s="17">
        <v>102</v>
      </c>
      <c r="E70" s="17">
        <v>96</v>
      </c>
      <c r="F70" s="17">
        <v>94</v>
      </c>
      <c r="G70" s="17">
        <v>76</v>
      </c>
      <c r="H70" s="17">
        <v>72</v>
      </c>
      <c r="I70" s="17">
        <v>77</v>
      </c>
      <c r="J70" s="17">
        <v>78</v>
      </c>
      <c r="K70" s="17">
        <v>84</v>
      </c>
      <c r="L70" s="17">
        <v>83</v>
      </c>
      <c r="M70" s="17">
        <v>440</v>
      </c>
      <c r="N70" s="17">
        <v>678</v>
      </c>
      <c r="O70" s="17">
        <v>148</v>
      </c>
      <c r="P70" s="17">
        <v>120</v>
      </c>
      <c r="Q70" s="17">
        <v>111</v>
      </c>
      <c r="R70" s="17">
        <v>109</v>
      </c>
      <c r="S70" s="17">
        <v>92</v>
      </c>
      <c r="T70" s="17">
        <v>89</v>
      </c>
      <c r="U70" s="17">
        <v>94</v>
      </c>
      <c r="V70" s="17">
        <v>98</v>
      </c>
      <c r="W70" s="17">
        <v>93</v>
      </c>
      <c r="X70" s="17">
        <v>109</v>
      </c>
      <c r="Y70" s="17">
        <v>114</v>
      </c>
      <c r="Z70" s="17">
        <v>126</v>
      </c>
      <c r="AA70" s="17">
        <v>110</v>
      </c>
      <c r="AB70" s="17">
        <v>129</v>
      </c>
      <c r="AC70" s="17">
        <v>117</v>
      </c>
      <c r="AD70" s="17">
        <v>117</v>
      </c>
      <c r="AE70" s="17">
        <v>111</v>
      </c>
      <c r="AF70" s="17">
        <v>112</v>
      </c>
      <c r="AG70" s="17">
        <v>119</v>
      </c>
      <c r="AH70" s="17">
        <v>117</v>
      </c>
      <c r="AI70" s="17">
        <v>121</v>
      </c>
      <c r="AJ70" s="17">
        <v>111</v>
      </c>
      <c r="AK70" s="17">
        <v>149</v>
      </c>
      <c r="AL70" s="17">
        <v>139</v>
      </c>
      <c r="AM70" s="17">
        <v>131</v>
      </c>
      <c r="AN70" s="17">
        <v>130</v>
      </c>
      <c r="AO70" s="17">
        <v>135</v>
      </c>
      <c r="AP70" s="17">
        <v>134</v>
      </c>
      <c r="AQ70" s="17">
        <v>137</v>
      </c>
      <c r="AR70" s="51">
        <v>228.91666666666666</v>
      </c>
      <c r="AS70" s="51">
        <v>178.83333333333334</v>
      </c>
      <c r="AT70" s="48">
        <f>SUM(AS70/AS87)</f>
        <v>7.4864817721960589E-2</v>
      </c>
    </row>
    <row r="71" spans="1:58" x14ac:dyDescent="0.2">
      <c r="A71" s="17" t="s">
        <v>29</v>
      </c>
      <c r="B71" s="17">
        <v>69</v>
      </c>
      <c r="C71" s="17">
        <v>62</v>
      </c>
      <c r="D71" s="17">
        <v>64</v>
      </c>
      <c r="E71" s="17">
        <v>61</v>
      </c>
      <c r="F71" s="17">
        <v>57</v>
      </c>
      <c r="G71" s="17">
        <v>46</v>
      </c>
      <c r="H71" s="17">
        <v>49</v>
      </c>
      <c r="I71" s="17">
        <v>54</v>
      </c>
      <c r="J71" s="17">
        <v>51</v>
      </c>
      <c r="K71" s="17">
        <v>50</v>
      </c>
      <c r="L71" s="17">
        <v>57</v>
      </c>
      <c r="M71" s="17">
        <v>58</v>
      </c>
      <c r="N71" s="17">
        <v>61</v>
      </c>
      <c r="O71" s="17">
        <v>61</v>
      </c>
      <c r="P71" s="17">
        <v>65</v>
      </c>
      <c r="Q71" s="17">
        <v>53</v>
      </c>
      <c r="R71" s="17">
        <v>46</v>
      </c>
      <c r="S71" s="17">
        <v>42</v>
      </c>
      <c r="T71" s="17">
        <v>44</v>
      </c>
      <c r="U71" s="17">
        <v>43</v>
      </c>
      <c r="V71" s="17">
        <v>40</v>
      </c>
      <c r="W71" s="17">
        <v>42</v>
      </c>
      <c r="X71" s="17">
        <v>47</v>
      </c>
      <c r="Y71" s="17">
        <v>47</v>
      </c>
      <c r="Z71" s="17">
        <v>52</v>
      </c>
      <c r="AA71" s="17">
        <v>52</v>
      </c>
      <c r="AB71" s="17">
        <v>58</v>
      </c>
      <c r="AC71" s="17">
        <v>60</v>
      </c>
      <c r="AD71" s="17">
        <v>55</v>
      </c>
      <c r="AE71" s="17">
        <v>55</v>
      </c>
      <c r="AF71" s="17">
        <v>62</v>
      </c>
      <c r="AG71" s="17">
        <v>61</v>
      </c>
      <c r="AH71" s="17">
        <v>57</v>
      </c>
      <c r="AI71" s="17">
        <v>64</v>
      </c>
      <c r="AJ71" s="17">
        <v>69</v>
      </c>
      <c r="AK71" s="17">
        <v>72</v>
      </c>
      <c r="AL71" s="17">
        <v>75</v>
      </c>
      <c r="AM71" s="17">
        <v>82</v>
      </c>
      <c r="AN71" s="17">
        <v>75</v>
      </c>
      <c r="AO71" s="17">
        <v>75</v>
      </c>
      <c r="AP71" s="17">
        <v>74</v>
      </c>
      <c r="AQ71" s="17">
        <v>66</v>
      </c>
      <c r="AR71" s="51">
        <v>140.5</v>
      </c>
      <c r="AS71" s="51">
        <v>140.16666666666666</v>
      </c>
      <c r="AT71" s="48">
        <f>SUM(AS71/AS87)</f>
        <v>5.8677830106401534E-2</v>
      </c>
    </row>
    <row r="72" spans="1:58" x14ac:dyDescent="0.2">
      <c r="A72" s="17" t="s">
        <v>30</v>
      </c>
      <c r="B72" s="17">
        <v>2</v>
      </c>
      <c r="C72" s="17">
        <v>1</v>
      </c>
      <c r="D72" s="17">
        <v>1</v>
      </c>
      <c r="E72" s="17">
        <v>4</v>
      </c>
      <c r="F72" s="17">
        <v>3</v>
      </c>
      <c r="G72" s="17">
        <v>3</v>
      </c>
      <c r="H72" s="17">
        <v>2</v>
      </c>
      <c r="I72" s="17">
        <v>1</v>
      </c>
      <c r="J72" s="17">
        <v>1</v>
      </c>
      <c r="K72" s="17">
        <v>1</v>
      </c>
      <c r="L72" s="17">
        <v>1</v>
      </c>
      <c r="M72" s="17">
        <v>1</v>
      </c>
      <c r="N72" s="17">
        <v>2</v>
      </c>
      <c r="O72" s="17">
        <v>3</v>
      </c>
      <c r="P72" s="17">
        <v>3</v>
      </c>
      <c r="Q72" s="17">
        <v>2</v>
      </c>
      <c r="R72" s="17">
        <v>3</v>
      </c>
      <c r="S72" s="17">
        <v>1</v>
      </c>
      <c r="T72" s="17">
        <v>2</v>
      </c>
      <c r="U72" s="17">
        <v>2</v>
      </c>
      <c r="V72" s="17">
        <v>1</v>
      </c>
      <c r="W72" s="17">
        <v>2</v>
      </c>
      <c r="X72" s="17">
        <v>2</v>
      </c>
      <c r="Y72" s="17">
        <v>2</v>
      </c>
      <c r="Z72" s="17">
        <v>4</v>
      </c>
      <c r="AA72" s="17">
        <v>4</v>
      </c>
      <c r="AB72" s="17">
        <v>2</v>
      </c>
      <c r="AC72" s="17">
        <v>3</v>
      </c>
      <c r="AD72" s="17">
        <v>2</v>
      </c>
      <c r="AE72" s="17">
        <v>2</v>
      </c>
      <c r="AF72" s="17">
        <v>2</v>
      </c>
      <c r="AG72" s="17">
        <v>2</v>
      </c>
      <c r="AH72" s="17">
        <v>4</v>
      </c>
      <c r="AI72" s="17">
        <v>4</v>
      </c>
      <c r="AJ72" s="17">
        <v>4</v>
      </c>
      <c r="AK72" s="17">
        <v>4</v>
      </c>
      <c r="AL72" s="17">
        <v>5</v>
      </c>
      <c r="AM72" s="17">
        <v>5</v>
      </c>
      <c r="AN72" s="17">
        <v>7</v>
      </c>
      <c r="AO72" s="17">
        <v>7</v>
      </c>
      <c r="AP72" s="17">
        <v>6</v>
      </c>
      <c r="AQ72" s="17">
        <v>4</v>
      </c>
      <c r="AR72" s="51">
        <v>7.666666666666667</v>
      </c>
      <c r="AS72" s="51">
        <v>5.833333333333333</v>
      </c>
      <c r="AT72" s="48">
        <f>SUM(AS72/AS87)</f>
        <v>2.442002442002442E-3</v>
      </c>
      <c r="BE72" s="2"/>
    </row>
    <row r="73" spans="1:58" x14ac:dyDescent="0.2">
      <c r="A73" s="17" t="s">
        <v>31</v>
      </c>
      <c r="B73" s="17">
        <v>24</v>
      </c>
      <c r="C73" s="17">
        <v>20</v>
      </c>
      <c r="D73" s="17">
        <v>23</v>
      </c>
      <c r="E73" s="17">
        <v>22</v>
      </c>
      <c r="F73" s="17">
        <v>20</v>
      </c>
      <c r="G73" s="17">
        <v>20</v>
      </c>
      <c r="H73" s="17">
        <v>19</v>
      </c>
      <c r="I73" s="17">
        <v>14</v>
      </c>
      <c r="J73" s="17">
        <v>11</v>
      </c>
      <c r="K73" s="17">
        <v>13</v>
      </c>
      <c r="L73" s="17">
        <v>15</v>
      </c>
      <c r="M73" s="17">
        <v>13</v>
      </c>
      <c r="N73" s="17">
        <v>16</v>
      </c>
      <c r="O73" s="17">
        <v>17</v>
      </c>
      <c r="P73" s="17">
        <v>15</v>
      </c>
      <c r="Q73" s="17">
        <v>10</v>
      </c>
      <c r="R73" s="17">
        <v>7</v>
      </c>
      <c r="S73" s="17">
        <v>6</v>
      </c>
      <c r="T73" s="17">
        <v>8</v>
      </c>
      <c r="U73" s="17">
        <v>7</v>
      </c>
      <c r="V73" s="17">
        <v>9</v>
      </c>
      <c r="W73" s="17">
        <v>10</v>
      </c>
      <c r="X73" s="17">
        <v>10</v>
      </c>
      <c r="Y73" s="17">
        <v>9</v>
      </c>
      <c r="Z73" s="17">
        <v>11</v>
      </c>
      <c r="AA73" s="17">
        <v>12</v>
      </c>
      <c r="AB73" s="17">
        <v>11</v>
      </c>
      <c r="AC73" s="17">
        <v>11</v>
      </c>
      <c r="AD73" s="17">
        <v>8</v>
      </c>
      <c r="AE73" s="17">
        <v>6</v>
      </c>
      <c r="AF73" s="17">
        <v>7</v>
      </c>
      <c r="AG73" s="17">
        <v>9</v>
      </c>
      <c r="AH73" s="17">
        <v>6</v>
      </c>
      <c r="AI73" s="17">
        <v>8</v>
      </c>
      <c r="AJ73" s="17">
        <v>8</v>
      </c>
      <c r="AK73" s="17">
        <v>7</v>
      </c>
      <c r="AL73" s="17">
        <v>11</v>
      </c>
      <c r="AM73" s="17">
        <v>18</v>
      </c>
      <c r="AN73" s="17">
        <v>18</v>
      </c>
      <c r="AO73" s="17">
        <v>17</v>
      </c>
      <c r="AP73" s="17">
        <v>19</v>
      </c>
      <c r="AQ73" s="17">
        <v>16</v>
      </c>
      <c r="AR73" s="51">
        <v>34.25</v>
      </c>
      <c r="AS73" s="51">
        <v>32.5</v>
      </c>
      <c r="AT73" s="48">
        <f>SUM(AS73/AS87)</f>
        <v>1.3605442176870748E-2</v>
      </c>
      <c r="BD73" s="2"/>
      <c r="BE73" s="2"/>
      <c r="BF73" s="2"/>
    </row>
    <row r="74" spans="1:58" x14ac:dyDescent="0.2">
      <c r="A74" s="17" t="s">
        <v>32</v>
      </c>
      <c r="B74" s="17">
        <v>161</v>
      </c>
      <c r="C74" s="17">
        <v>172</v>
      </c>
      <c r="D74" s="17">
        <v>154</v>
      </c>
      <c r="E74" s="17">
        <v>155</v>
      </c>
      <c r="F74" s="17">
        <v>138</v>
      </c>
      <c r="G74" s="17">
        <v>120</v>
      </c>
      <c r="H74" s="17">
        <v>105</v>
      </c>
      <c r="I74" s="17">
        <v>112</v>
      </c>
      <c r="J74" s="17">
        <v>101</v>
      </c>
      <c r="K74" s="17">
        <v>107</v>
      </c>
      <c r="L74" s="17">
        <v>118</v>
      </c>
      <c r="M74" s="17">
        <v>134</v>
      </c>
      <c r="N74" s="17">
        <v>144</v>
      </c>
      <c r="O74" s="17">
        <v>141</v>
      </c>
      <c r="P74" s="17">
        <v>138</v>
      </c>
      <c r="Q74" s="17">
        <v>120</v>
      </c>
      <c r="R74" s="17">
        <v>102</v>
      </c>
      <c r="S74" s="17">
        <v>84</v>
      </c>
      <c r="T74" s="17">
        <v>94</v>
      </c>
      <c r="U74" s="17">
        <v>94</v>
      </c>
      <c r="V74" s="17">
        <v>93</v>
      </c>
      <c r="W74" s="17">
        <v>94</v>
      </c>
      <c r="X74" s="17">
        <v>93</v>
      </c>
      <c r="Y74" s="17">
        <v>98</v>
      </c>
      <c r="Z74" s="17">
        <v>108</v>
      </c>
      <c r="AA74" s="17">
        <v>115</v>
      </c>
      <c r="AB74" s="17">
        <v>106</v>
      </c>
      <c r="AC74" s="17">
        <v>96</v>
      </c>
      <c r="AD74" s="17">
        <v>88</v>
      </c>
      <c r="AE74" s="17">
        <v>78</v>
      </c>
      <c r="AF74" s="17">
        <v>77</v>
      </c>
      <c r="AG74" s="17">
        <v>86</v>
      </c>
      <c r="AH74" s="17">
        <v>81</v>
      </c>
      <c r="AI74" s="17">
        <v>78</v>
      </c>
      <c r="AJ74" s="17">
        <v>98</v>
      </c>
      <c r="AK74" s="17">
        <v>96</v>
      </c>
      <c r="AL74" s="17">
        <v>118</v>
      </c>
      <c r="AM74" s="17">
        <v>121</v>
      </c>
      <c r="AN74" s="17">
        <v>130</v>
      </c>
      <c r="AO74" s="17">
        <v>138</v>
      </c>
      <c r="AP74" s="17">
        <v>128</v>
      </c>
      <c r="AQ74" s="17">
        <v>141</v>
      </c>
      <c r="AR74" s="51">
        <v>284.75</v>
      </c>
      <c r="AS74" s="51">
        <v>286.5</v>
      </c>
      <c r="AT74" s="48">
        <f>SUM(AS74/AS87)</f>
        <v>0.11993720565149137</v>
      </c>
      <c r="BD74" s="2"/>
      <c r="BF74" s="2"/>
    </row>
    <row r="75" spans="1:58" x14ac:dyDescent="0.2">
      <c r="A75" s="17" t="s">
        <v>33</v>
      </c>
      <c r="B75" s="17">
        <v>5</v>
      </c>
      <c r="C75" s="17">
        <v>3</v>
      </c>
      <c r="D75" s="17">
        <v>1</v>
      </c>
      <c r="E75" s="17"/>
      <c r="F75" s="17"/>
      <c r="G75" s="17"/>
      <c r="H75" s="17"/>
      <c r="I75" s="17"/>
      <c r="J75" s="17">
        <v>1</v>
      </c>
      <c r="K75" s="17">
        <v>3</v>
      </c>
      <c r="L75" s="17">
        <v>4</v>
      </c>
      <c r="M75" s="17">
        <v>4</v>
      </c>
      <c r="N75" s="17">
        <v>4</v>
      </c>
      <c r="O75" s="17">
        <v>4</v>
      </c>
      <c r="P75" s="17">
        <v>3</v>
      </c>
      <c r="Q75" s="17">
        <v>3</v>
      </c>
      <c r="R75" s="17">
        <v>1</v>
      </c>
      <c r="S75" s="17"/>
      <c r="T75" s="17"/>
      <c r="U75" s="17"/>
      <c r="V75" s="17">
        <v>2</v>
      </c>
      <c r="W75" s="17">
        <v>3</v>
      </c>
      <c r="X75" s="17">
        <v>3</v>
      </c>
      <c r="Y75" s="17">
        <v>5</v>
      </c>
      <c r="Z75" s="17">
        <v>5</v>
      </c>
      <c r="AA75" s="17">
        <v>5</v>
      </c>
      <c r="AB75" s="17"/>
      <c r="AC75" s="17"/>
      <c r="AD75" s="17">
        <v>1</v>
      </c>
      <c r="AE75" s="17">
        <v>1</v>
      </c>
      <c r="AF75" s="17">
        <v>1</v>
      </c>
      <c r="AG75" s="17">
        <v>3</v>
      </c>
      <c r="AH75" s="17">
        <v>3</v>
      </c>
      <c r="AI75" s="17">
        <v>8</v>
      </c>
      <c r="AJ75" s="17">
        <v>14</v>
      </c>
      <c r="AK75" s="17">
        <v>16</v>
      </c>
      <c r="AL75" s="17">
        <v>18</v>
      </c>
      <c r="AM75" s="17">
        <v>16</v>
      </c>
      <c r="AN75" s="17">
        <v>22</v>
      </c>
      <c r="AO75" s="17">
        <v>16</v>
      </c>
      <c r="AP75" s="17">
        <v>16</v>
      </c>
      <c r="AQ75" s="17">
        <v>14</v>
      </c>
      <c r="AR75" s="51">
        <v>186.75</v>
      </c>
      <c r="AS75" s="51">
        <v>173.91666666666666</v>
      </c>
      <c r="AT75" s="48">
        <f>SUM(AS75/AS87)</f>
        <v>7.2806558520844236E-2</v>
      </c>
    </row>
    <row r="76" spans="1:58" x14ac:dyDescent="0.2">
      <c r="A76" s="17" t="s">
        <v>34</v>
      </c>
      <c r="B76" s="17">
        <v>59</v>
      </c>
      <c r="C76" s="17">
        <v>55</v>
      </c>
      <c r="D76" s="17">
        <v>49</v>
      </c>
      <c r="E76" s="17">
        <v>48</v>
      </c>
      <c r="F76" s="17">
        <v>37</v>
      </c>
      <c r="G76" s="17">
        <v>29</v>
      </c>
      <c r="H76" s="17">
        <v>31</v>
      </c>
      <c r="I76" s="17">
        <v>26</v>
      </c>
      <c r="J76" s="17">
        <v>31</v>
      </c>
      <c r="K76" s="17">
        <v>28</v>
      </c>
      <c r="L76" s="17">
        <v>45</v>
      </c>
      <c r="M76" s="17">
        <v>57</v>
      </c>
      <c r="N76" s="17">
        <v>56</v>
      </c>
      <c r="O76" s="17">
        <v>51</v>
      </c>
      <c r="P76" s="17">
        <v>45</v>
      </c>
      <c r="Q76" s="17">
        <v>39</v>
      </c>
      <c r="R76" s="17">
        <v>34</v>
      </c>
      <c r="S76" s="17">
        <v>33</v>
      </c>
      <c r="T76" s="17">
        <v>32</v>
      </c>
      <c r="U76" s="17">
        <v>31</v>
      </c>
      <c r="V76" s="17">
        <v>32</v>
      </c>
      <c r="W76" s="17">
        <v>40</v>
      </c>
      <c r="X76" s="17">
        <v>59</v>
      </c>
      <c r="Y76" s="17">
        <v>58</v>
      </c>
      <c r="Z76" s="17">
        <v>60</v>
      </c>
      <c r="AA76" s="17">
        <v>54</v>
      </c>
      <c r="AB76" s="17">
        <v>51</v>
      </c>
      <c r="AC76" s="17">
        <v>47</v>
      </c>
      <c r="AD76" s="17">
        <v>42</v>
      </c>
      <c r="AE76" s="17">
        <v>31</v>
      </c>
      <c r="AF76" s="17">
        <v>31</v>
      </c>
      <c r="AG76" s="17">
        <v>31</v>
      </c>
      <c r="AH76" s="17">
        <v>31</v>
      </c>
      <c r="AI76" s="17">
        <v>49</v>
      </c>
      <c r="AJ76" s="17">
        <v>68</v>
      </c>
      <c r="AK76" s="17">
        <v>74</v>
      </c>
      <c r="AL76" s="17">
        <v>89</v>
      </c>
      <c r="AM76" s="17">
        <v>93</v>
      </c>
      <c r="AN76" s="17">
        <v>88</v>
      </c>
      <c r="AO76" s="17">
        <v>83</v>
      </c>
      <c r="AP76" s="17">
        <v>80</v>
      </c>
      <c r="AQ76" s="17">
        <v>74</v>
      </c>
      <c r="AR76" s="51">
        <v>309.83333333333331</v>
      </c>
      <c r="AS76" s="51">
        <v>282.91666666666669</v>
      </c>
      <c r="AT76" s="48">
        <f>SUM(AS76/AS87)</f>
        <v>0.11843711843711845</v>
      </c>
    </row>
    <row r="77" spans="1:58" x14ac:dyDescent="0.2">
      <c r="A77" s="17" t="s">
        <v>35</v>
      </c>
      <c r="B77" s="17">
        <v>69</v>
      </c>
      <c r="C77" s="17">
        <v>65</v>
      </c>
      <c r="D77" s="17">
        <v>59</v>
      </c>
      <c r="E77" s="17">
        <v>57</v>
      </c>
      <c r="F77" s="17">
        <v>45</v>
      </c>
      <c r="G77" s="17">
        <v>34</v>
      </c>
      <c r="H77" s="17">
        <v>31</v>
      </c>
      <c r="I77" s="17">
        <v>23</v>
      </c>
      <c r="J77" s="17">
        <v>29</v>
      </c>
      <c r="K77" s="17">
        <v>29</v>
      </c>
      <c r="L77" s="17">
        <v>42</v>
      </c>
      <c r="M77" s="17">
        <v>48</v>
      </c>
      <c r="N77" s="17">
        <v>56</v>
      </c>
      <c r="O77" s="17">
        <v>60</v>
      </c>
      <c r="P77" s="17">
        <v>60</v>
      </c>
      <c r="Q77" s="17">
        <v>55</v>
      </c>
      <c r="R77" s="17">
        <v>49</v>
      </c>
      <c r="S77" s="17">
        <v>47</v>
      </c>
      <c r="T77" s="17">
        <v>46</v>
      </c>
      <c r="U77" s="17">
        <v>52</v>
      </c>
      <c r="V77" s="17">
        <v>48</v>
      </c>
      <c r="W77" s="17">
        <v>50</v>
      </c>
      <c r="X77" s="17">
        <v>55</v>
      </c>
      <c r="Y77" s="17">
        <v>55</v>
      </c>
      <c r="Z77" s="17">
        <v>57</v>
      </c>
      <c r="AA77" s="17">
        <v>59</v>
      </c>
      <c r="AB77" s="17">
        <v>52</v>
      </c>
      <c r="AC77" s="17">
        <v>59</v>
      </c>
      <c r="AD77" s="17">
        <v>48</v>
      </c>
      <c r="AE77" s="17">
        <v>52</v>
      </c>
      <c r="AF77" s="17">
        <v>52</v>
      </c>
      <c r="AG77" s="17">
        <v>50</v>
      </c>
      <c r="AH77" s="17">
        <v>42</v>
      </c>
      <c r="AI77" s="17">
        <v>50</v>
      </c>
      <c r="AJ77" s="17">
        <v>55</v>
      </c>
      <c r="AK77" s="17">
        <v>54</v>
      </c>
      <c r="AL77" s="17">
        <v>59</v>
      </c>
      <c r="AM77" s="17">
        <v>58</v>
      </c>
      <c r="AN77" s="17">
        <v>63</v>
      </c>
      <c r="AO77" s="17">
        <v>61</v>
      </c>
      <c r="AP77" s="17">
        <v>59</v>
      </c>
      <c r="AQ77" s="17">
        <v>60</v>
      </c>
      <c r="AR77" s="51">
        <v>214.66666666666666</v>
      </c>
      <c r="AS77" s="51">
        <v>175.25</v>
      </c>
      <c r="AT77" s="48">
        <f>SUM(AS77/AS87)</f>
        <v>7.3364730507587655E-2</v>
      </c>
      <c r="BB77" s="2"/>
    </row>
    <row r="78" spans="1:58" x14ac:dyDescent="0.2">
      <c r="A78" s="17" t="s">
        <v>36</v>
      </c>
      <c r="B78" s="17">
        <v>48</v>
      </c>
      <c r="C78" s="17">
        <v>44</v>
      </c>
      <c r="D78" s="17">
        <v>42</v>
      </c>
      <c r="E78" s="17">
        <v>39</v>
      </c>
      <c r="F78" s="17">
        <v>28</v>
      </c>
      <c r="G78" s="17">
        <v>26</v>
      </c>
      <c r="H78" s="17">
        <v>24</v>
      </c>
      <c r="I78" s="17">
        <v>23</v>
      </c>
      <c r="J78" s="17">
        <v>29</v>
      </c>
      <c r="K78" s="17">
        <v>35</v>
      </c>
      <c r="L78" s="17">
        <v>42</v>
      </c>
      <c r="M78" s="17">
        <v>44</v>
      </c>
      <c r="N78" s="17">
        <v>40</v>
      </c>
      <c r="O78" s="17">
        <v>34</v>
      </c>
      <c r="P78" s="17">
        <v>35</v>
      </c>
      <c r="Q78" s="17">
        <v>34</v>
      </c>
      <c r="R78" s="17">
        <v>26</v>
      </c>
      <c r="S78" s="17">
        <v>23</v>
      </c>
      <c r="T78" s="17">
        <v>22</v>
      </c>
      <c r="U78" s="17">
        <v>27</v>
      </c>
      <c r="V78" s="17">
        <v>33</v>
      </c>
      <c r="W78" s="17">
        <v>46</v>
      </c>
      <c r="X78" s="17">
        <v>58</v>
      </c>
      <c r="Y78" s="17">
        <v>65</v>
      </c>
      <c r="Z78" s="17">
        <v>68</v>
      </c>
      <c r="AA78" s="17">
        <v>64</v>
      </c>
      <c r="AB78" s="17">
        <v>53</v>
      </c>
      <c r="AC78" s="17">
        <v>49</v>
      </c>
      <c r="AD78" s="17">
        <v>45</v>
      </c>
      <c r="AE78" s="17">
        <v>44</v>
      </c>
      <c r="AF78" s="17">
        <v>41</v>
      </c>
      <c r="AG78" s="17">
        <v>50</v>
      </c>
      <c r="AH78" s="17">
        <v>45</v>
      </c>
      <c r="AI78" s="17">
        <v>52</v>
      </c>
      <c r="AJ78" s="17">
        <v>68</v>
      </c>
      <c r="AK78" s="17">
        <v>70</v>
      </c>
      <c r="AL78" s="17">
        <v>88</v>
      </c>
      <c r="AM78" s="17">
        <v>91</v>
      </c>
      <c r="AN78" s="17">
        <v>107</v>
      </c>
      <c r="AO78" s="17">
        <v>124</v>
      </c>
      <c r="AP78" s="17">
        <v>115</v>
      </c>
      <c r="AQ78" s="17">
        <v>108</v>
      </c>
      <c r="AR78" s="51">
        <v>244.66666666666666</v>
      </c>
      <c r="AS78" s="51">
        <v>200.41666666666666</v>
      </c>
      <c r="AT78" s="48">
        <f>SUM(AS78/AS87)</f>
        <v>8.3900226757369606E-2</v>
      </c>
      <c r="BB78" s="2"/>
    </row>
    <row r="79" spans="1:58" x14ac:dyDescent="0.2">
      <c r="A79" s="17" t="s">
        <v>37</v>
      </c>
      <c r="B79" s="17">
        <v>10</v>
      </c>
      <c r="C79" s="17">
        <v>8</v>
      </c>
      <c r="D79" s="17">
        <v>7</v>
      </c>
      <c r="E79" s="17">
        <v>9</v>
      </c>
      <c r="F79" s="17">
        <v>9</v>
      </c>
      <c r="G79" s="17">
        <v>8</v>
      </c>
      <c r="H79" s="17">
        <v>7</v>
      </c>
      <c r="I79" s="17">
        <v>5</v>
      </c>
      <c r="J79" s="17">
        <v>8</v>
      </c>
      <c r="K79" s="17">
        <v>8</v>
      </c>
      <c r="L79" s="17">
        <v>7</v>
      </c>
      <c r="M79" s="17">
        <v>7</v>
      </c>
      <c r="N79" s="17">
        <v>6</v>
      </c>
      <c r="O79" s="17">
        <v>7</v>
      </c>
      <c r="P79" s="17">
        <v>9</v>
      </c>
      <c r="Q79" s="17">
        <v>7</v>
      </c>
      <c r="R79" s="17">
        <v>6</v>
      </c>
      <c r="S79" s="17">
        <v>7</v>
      </c>
      <c r="T79" s="17">
        <v>6</v>
      </c>
      <c r="U79" s="17">
        <v>6</v>
      </c>
      <c r="V79" s="17">
        <v>7</v>
      </c>
      <c r="W79" s="17">
        <v>7</v>
      </c>
      <c r="X79" s="17">
        <v>8</v>
      </c>
      <c r="Y79" s="17">
        <v>9</v>
      </c>
      <c r="Z79" s="17">
        <v>9</v>
      </c>
      <c r="AA79" s="17">
        <v>10</v>
      </c>
      <c r="AB79" s="17">
        <v>11</v>
      </c>
      <c r="AC79" s="17">
        <v>13</v>
      </c>
      <c r="AD79" s="17">
        <v>11</v>
      </c>
      <c r="AE79" s="17">
        <v>7</v>
      </c>
      <c r="AF79" s="17">
        <v>6</v>
      </c>
      <c r="AG79" s="17">
        <v>6</v>
      </c>
      <c r="AH79" s="17">
        <v>6</v>
      </c>
      <c r="AI79" s="17">
        <v>6</v>
      </c>
      <c r="AJ79" s="17">
        <v>4</v>
      </c>
      <c r="AK79" s="17">
        <v>3</v>
      </c>
      <c r="AL79" s="17">
        <v>6</v>
      </c>
      <c r="AM79" s="17">
        <v>5</v>
      </c>
      <c r="AN79" s="17">
        <v>5</v>
      </c>
      <c r="AO79" s="17">
        <v>5</v>
      </c>
      <c r="AP79" s="17">
        <v>5</v>
      </c>
      <c r="AQ79" s="17">
        <v>5</v>
      </c>
      <c r="AR79" s="51">
        <v>12.916666666666666</v>
      </c>
      <c r="AS79" s="51">
        <v>16.666666666666668</v>
      </c>
      <c r="AT79" s="48">
        <f>SUM(AS79/AS87)</f>
        <v>6.9771498342926916E-3</v>
      </c>
    </row>
    <row r="80" spans="1:58" x14ac:dyDescent="0.2">
      <c r="A80" s="17" t="s">
        <v>38</v>
      </c>
      <c r="B80" s="17">
        <v>25</v>
      </c>
      <c r="C80" s="17">
        <v>21</v>
      </c>
      <c r="D80" s="17">
        <v>22</v>
      </c>
      <c r="E80" s="17">
        <v>24</v>
      </c>
      <c r="F80" s="17">
        <v>21</v>
      </c>
      <c r="G80" s="17">
        <v>21</v>
      </c>
      <c r="H80" s="17">
        <v>21</v>
      </c>
      <c r="I80" s="17">
        <v>18</v>
      </c>
      <c r="J80" s="17">
        <v>21</v>
      </c>
      <c r="K80" s="17">
        <v>19</v>
      </c>
      <c r="L80" s="17">
        <v>18</v>
      </c>
      <c r="M80" s="17">
        <v>21</v>
      </c>
      <c r="N80" s="17">
        <v>17</v>
      </c>
      <c r="O80" s="17">
        <v>20</v>
      </c>
      <c r="P80" s="17">
        <v>20</v>
      </c>
      <c r="Q80" s="17">
        <v>17</v>
      </c>
      <c r="R80" s="17">
        <v>15</v>
      </c>
      <c r="S80" s="17">
        <v>13</v>
      </c>
      <c r="T80" s="17">
        <v>15</v>
      </c>
      <c r="U80" s="17">
        <v>11</v>
      </c>
      <c r="V80" s="17">
        <v>14</v>
      </c>
      <c r="W80" s="17">
        <v>11</v>
      </c>
      <c r="X80" s="17">
        <v>11</v>
      </c>
      <c r="Y80" s="17">
        <v>12</v>
      </c>
      <c r="Z80" s="17">
        <v>11</v>
      </c>
      <c r="AA80" s="17">
        <v>7</v>
      </c>
      <c r="AB80" s="17">
        <v>7</v>
      </c>
      <c r="AC80" s="17">
        <v>9</v>
      </c>
      <c r="AD80" s="17">
        <v>12</v>
      </c>
      <c r="AE80" s="17">
        <v>14</v>
      </c>
      <c r="AF80" s="17">
        <v>13</v>
      </c>
      <c r="AG80" s="17">
        <v>13</v>
      </c>
      <c r="AH80" s="17">
        <v>12</v>
      </c>
      <c r="AI80" s="17">
        <v>15</v>
      </c>
      <c r="AJ80" s="17">
        <v>19</v>
      </c>
      <c r="AK80" s="17">
        <v>21</v>
      </c>
      <c r="AL80" s="17">
        <v>24</v>
      </c>
      <c r="AM80" s="17">
        <v>24</v>
      </c>
      <c r="AN80" s="17">
        <v>23</v>
      </c>
      <c r="AO80" s="17">
        <v>19</v>
      </c>
      <c r="AP80" s="17">
        <v>17</v>
      </c>
      <c r="AQ80" s="17">
        <v>16</v>
      </c>
      <c r="AR80" s="51">
        <v>27.916666666666668</v>
      </c>
      <c r="AS80" s="51">
        <v>27.416666666666668</v>
      </c>
      <c r="AT80" s="48">
        <f>SUM(AS80/AS87)</f>
        <v>1.1477411477411478E-2</v>
      </c>
    </row>
    <row r="81" spans="1:58" x14ac:dyDescent="0.2">
      <c r="A81" s="17" t="s">
        <v>39</v>
      </c>
      <c r="B81" s="17">
        <v>18</v>
      </c>
      <c r="C81" s="17">
        <v>12</v>
      </c>
      <c r="D81" s="17">
        <v>14</v>
      </c>
      <c r="E81" s="17">
        <v>15</v>
      </c>
      <c r="F81" s="17">
        <v>11</v>
      </c>
      <c r="G81" s="17">
        <v>9</v>
      </c>
      <c r="H81" s="17">
        <v>9</v>
      </c>
      <c r="I81" s="17">
        <v>7</v>
      </c>
      <c r="J81" s="17">
        <v>5</v>
      </c>
      <c r="K81" s="17">
        <v>9</v>
      </c>
      <c r="L81" s="17">
        <v>9</v>
      </c>
      <c r="M81" s="17">
        <v>10</v>
      </c>
      <c r="N81" s="17">
        <v>11</v>
      </c>
      <c r="O81" s="17">
        <v>11</v>
      </c>
      <c r="P81" s="17">
        <v>12</v>
      </c>
      <c r="Q81" s="17">
        <v>11</v>
      </c>
      <c r="R81" s="17">
        <v>9</v>
      </c>
      <c r="S81" s="17">
        <v>9</v>
      </c>
      <c r="T81" s="17">
        <v>7</v>
      </c>
      <c r="U81" s="17">
        <v>10</v>
      </c>
      <c r="V81" s="17">
        <v>12</v>
      </c>
      <c r="W81" s="17">
        <v>12</v>
      </c>
      <c r="X81" s="17">
        <v>11</v>
      </c>
      <c r="Y81" s="17">
        <v>10</v>
      </c>
      <c r="Z81" s="17">
        <v>8</v>
      </c>
      <c r="AA81" s="17">
        <v>10</v>
      </c>
      <c r="AB81" s="17">
        <v>9</v>
      </c>
      <c r="AC81" s="17">
        <v>10</v>
      </c>
      <c r="AD81" s="17">
        <v>10</v>
      </c>
      <c r="AE81" s="17">
        <v>8</v>
      </c>
      <c r="AF81" s="17">
        <v>10</v>
      </c>
      <c r="AG81" s="17">
        <v>11</v>
      </c>
      <c r="AH81" s="17">
        <v>9</v>
      </c>
      <c r="AI81" s="17">
        <v>14</v>
      </c>
      <c r="AJ81" s="17">
        <v>11</v>
      </c>
      <c r="AK81" s="17">
        <v>12</v>
      </c>
      <c r="AL81" s="17">
        <v>16</v>
      </c>
      <c r="AM81" s="17">
        <v>15</v>
      </c>
      <c r="AN81" s="17">
        <v>15</v>
      </c>
      <c r="AO81" s="17">
        <v>15</v>
      </c>
      <c r="AP81" s="17">
        <v>14</v>
      </c>
      <c r="AQ81" s="17">
        <v>10</v>
      </c>
      <c r="AR81" s="51">
        <v>27.75</v>
      </c>
      <c r="AS81" s="51">
        <v>24.75</v>
      </c>
      <c r="AT81" s="48">
        <f>SUM(AS81/AS87)</f>
        <v>1.0361067503924647E-2</v>
      </c>
    </row>
    <row r="82" spans="1:58" x14ac:dyDescent="0.2">
      <c r="A82" s="17" t="s">
        <v>40</v>
      </c>
      <c r="B82" s="17">
        <v>28</v>
      </c>
      <c r="C82" s="17">
        <v>24</v>
      </c>
      <c r="D82" s="17">
        <v>23</v>
      </c>
      <c r="E82" s="17">
        <v>22</v>
      </c>
      <c r="F82" s="17">
        <v>21</v>
      </c>
      <c r="G82" s="17">
        <v>16</v>
      </c>
      <c r="H82" s="17">
        <v>14</v>
      </c>
      <c r="I82" s="17">
        <v>10</v>
      </c>
      <c r="J82" s="17">
        <v>11</v>
      </c>
      <c r="K82" s="17">
        <v>10</v>
      </c>
      <c r="L82" s="17">
        <v>15</v>
      </c>
      <c r="M82" s="17">
        <v>18</v>
      </c>
      <c r="N82" s="17">
        <v>22</v>
      </c>
      <c r="O82" s="17">
        <v>21</v>
      </c>
      <c r="P82" s="17">
        <v>25</v>
      </c>
      <c r="Q82" s="17">
        <v>23</v>
      </c>
      <c r="R82" s="17">
        <v>21</v>
      </c>
      <c r="S82" s="17">
        <v>19</v>
      </c>
      <c r="T82" s="17">
        <v>15</v>
      </c>
      <c r="U82" s="17">
        <v>16</v>
      </c>
      <c r="V82" s="17">
        <v>13</v>
      </c>
      <c r="W82" s="17">
        <v>12</v>
      </c>
      <c r="X82" s="17">
        <v>14</v>
      </c>
      <c r="Y82" s="17">
        <v>15</v>
      </c>
      <c r="Z82" s="17">
        <v>17</v>
      </c>
      <c r="AA82" s="17">
        <v>19</v>
      </c>
      <c r="AB82" s="17">
        <v>20</v>
      </c>
      <c r="AC82" s="17">
        <v>18</v>
      </c>
      <c r="AD82" s="17">
        <v>17</v>
      </c>
      <c r="AE82" s="17">
        <v>12</v>
      </c>
      <c r="AF82" s="17">
        <v>17</v>
      </c>
      <c r="AG82" s="17">
        <v>15</v>
      </c>
      <c r="AH82" s="17">
        <v>15</v>
      </c>
      <c r="AI82" s="17">
        <v>14</v>
      </c>
      <c r="AJ82" s="17">
        <v>11</v>
      </c>
      <c r="AK82" s="17">
        <v>12</v>
      </c>
      <c r="AL82" s="17">
        <v>10</v>
      </c>
      <c r="AM82" s="17">
        <v>15</v>
      </c>
      <c r="AN82" s="17">
        <v>17</v>
      </c>
      <c r="AO82" s="17">
        <v>18</v>
      </c>
      <c r="AP82" s="17">
        <v>16</v>
      </c>
      <c r="AQ82" s="17">
        <v>15</v>
      </c>
      <c r="AR82" s="51">
        <v>33.416666666666664</v>
      </c>
      <c r="AS82" s="51">
        <v>33.083333333333336</v>
      </c>
      <c r="AT82" s="48">
        <f>SUM(AS82/AS87)</f>
        <v>1.3849642421070993E-2</v>
      </c>
    </row>
    <row r="83" spans="1:58" x14ac:dyDescent="0.2">
      <c r="A83" s="17" t="s">
        <v>41</v>
      </c>
      <c r="B83" s="17">
        <v>54</v>
      </c>
      <c r="C83" s="17">
        <v>58</v>
      </c>
      <c r="D83" s="17">
        <v>56</v>
      </c>
      <c r="E83" s="17">
        <v>55</v>
      </c>
      <c r="F83" s="17">
        <v>50</v>
      </c>
      <c r="G83" s="17">
        <v>41</v>
      </c>
      <c r="H83" s="17">
        <v>40</v>
      </c>
      <c r="I83" s="17">
        <v>32</v>
      </c>
      <c r="J83" s="17">
        <v>35</v>
      </c>
      <c r="K83" s="17">
        <v>44</v>
      </c>
      <c r="L83" s="17">
        <v>49</v>
      </c>
      <c r="M83" s="17">
        <v>49</v>
      </c>
      <c r="N83" s="17">
        <v>58</v>
      </c>
      <c r="O83" s="17">
        <v>57</v>
      </c>
      <c r="P83" s="17">
        <v>54</v>
      </c>
      <c r="Q83" s="17">
        <v>51</v>
      </c>
      <c r="R83" s="17">
        <v>47</v>
      </c>
      <c r="S83" s="17">
        <v>44</v>
      </c>
      <c r="T83" s="17">
        <v>41</v>
      </c>
      <c r="U83" s="17">
        <v>42</v>
      </c>
      <c r="V83" s="17">
        <v>41</v>
      </c>
      <c r="W83" s="17">
        <v>38</v>
      </c>
      <c r="X83" s="17">
        <v>49</v>
      </c>
      <c r="Y83" s="17">
        <v>51</v>
      </c>
      <c r="Z83" s="17">
        <v>57</v>
      </c>
      <c r="AA83" s="17">
        <v>61</v>
      </c>
      <c r="AB83" s="17">
        <v>59</v>
      </c>
      <c r="AC83" s="17">
        <v>60</v>
      </c>
      <c r="AD83" s="17">
        <v>55</v>
      </c>
      <c r="AE83" s="17">
        <v>52</v>
      </c>
      <c r="AF83" s="17">
        <v>55</v>
      </c>
      <c r="AG83" s="17">
        <v>55</v>
      </c>
      <c r="AH83" s="17">
        <v>56</v>
      </c>
      <c r="AI83" s="17">
        <v>56</v>
      </c>
      <c r="AJ83" s="17">
        <v>55</v>
      </c>
      <c r="AK83" s="17">
        <v>58</v>
      </c>
      <c r="AL83" s="17">
        <v>62</v>
      </c>
      <c r="AM83" s="17">
        <v>59</v>
      </c>
      <c r="AN83" s="17">
        <v>59</v>
      </c>
      <c r="AO83" s="17">
        <v>59</v>
      </c>
      <c r="AP83" s="17">
        <v>58</v>
      </c>
      <c r="AQ83" s="17">
        <v>55</v>
      </c>
      <c r="AR83" s="51">
        <v>138.75</v>
      </c>
      <c r="AS83" s="51">
        <v>131.08333333333334</v>
      </c>
      <c r="AT83" s="48">
        <f>SUM(AS83/AS87)</f>
        <v>5.4875283446712025E-2</v>
      </c>
      <c r="BE83" s="2"/>
    </row>
    <row r="84" spans="1:58" x14ac:dyDescent="0.2">
      <c r="A84" s="17" t="s">
        <v>42</v>
      </c>
      <c r="B84" s="17">
        <v>140</v>
      </c>
      <c r="C84" s="17">
        <v>131</v>
      </c>
      <c r="D84" s="17">
        <v>133</v>
      </c>
      <c r="E84" s="17">
        <v>134</v>
      </c>
      <c r="F84" s="17">
        <v>128</v>
      </c>
      <c r="G84" s="17">
        <v>125</v>
      </c>
      <c r="H84" s="17">
        <v>132</v>
      </c>
      <c r="I84" s="17">
        <v>119</v>
      </c>
      <c r="J84" s="17">
        <v>124</v>
      </c>
      <c r="K84" s="17">
        <v>111</v>
      </c>
      <c r="L84" s="17">
        <v>115</v>
      </c>
      <c r="M84" s="17">
        <v>120</v>
      </c>
      <c r="N84" s="17">
        <v>137</v>
      </c>
      <c r="O84" s="17">
        <v>129</v>
      </c>
      <c r="P84" s="17">
        <v>140</v>
      </c>
      <c r="Q84" s="17">
        <v>135</v>
      </c>
      <c r="R84" s="17">
        <v>156</v>
      </c>
      <c r="S84" s="17">
        <v>171</v>
      </c>
      <c r="T84" s="17">
        <v>189</v>
      </c>
      <c r="U84" s="17">
        <v>180</v>
      </c>
      <c r="V84" s="17">
        <v>162</v>
      </c>
      <c r="W84" s="17">
        <v>170</v>
      </c>
      <c r="X84" s="17">
        <v>180</v>
      </c>
      <c r="Y84" s="17">
        <v>178</v>
      </c>
      <c r="Z84" s="17">
        <v>187</v>
      </c>
      <c r="AA84" s="17">
        <v>176</v>
      </c>
      <c r="AB84" s="17">
        <v>168</v>
      </c>
      <c r="AC84" s="17">
        <v>177</v>
      </c>
      <c r="AD84" s="17">
        <v>174</v>
      </c>
      <c r="AE84" s="17">
        <v>197</v>
      </c>
      <c r="AF84" s="17">
        <v>211</v>
      </c>
      <c r="AG84" s="17">
        <v>188</v>
      </c>
      <c r="AH84" s="17">
        <v>175</v>
      </c>
      <c r="AI84" s="17">
        <v>174</v>
      </c>
      <c r="AJ84" s="17">
        <v>185</v>
      </c>
      <c r="AK84" s="17">
        <v>173</v>
      </c>
      <c r="AL84" s="17">
        <v>180</v>
      </c>
      <c r="AM84" s="17">
        <v>170</v>
      </c>
      <c r="AN84" s="17">
        <v>176</v>
      </c>
      <c r="AO84" s="17">
        <v>181</v>
      </c>
      <c r="AP84" s="17">
        <v>177</v>
      </c>
      <c r="AQ84" s="17">
        <v>200</v>
      </c>
      <c r="AR84" s="51">
        <v>387.66666666666669</v>
      </c>
      <c r="AS84" s="51">
        <v>402.91666666666669</v>
      </c>
      <c r="AT84" s="48">
        <f>SUM(AS84/AS87)</f>
        <v>0.16867259724402583</v>
      </c>
      <c r="BE84" s="2"/>
    </row>
    <row r="85" spans="1:58" x14ac:dyDescent="0.2">
      <c r="A85" s="17" t="s">
        <v>43</v>
      </c>
      <c r="B85" s="17">
        <v>64</v>
      </c>
      <c r="C85" s="17">
        <v>50</v>
      </c>
      <c r="D85" s="17">
        <v>46</v>
      </c>
      <c r="E85" s="17">
        <v>53</v>
      </c>
      <c r="F85" s="17">
        <v>48</v>
      </c>
      <c r="G85" s="17">
        <v>39</v>
      </c>
      <c r="H85" s="17">
        <v>38</v>
      </c>
      <c r="I85" s="17">
        <v>34</v>
      </c>
      <c r="J85" s="17">
        <v>33</v>
      </c>
      <c r="K85" s="17">
        <v>34</v>
      </c>
      <c r="L85" s="17">
        <v>39</v>
      </c>
      <c r="M85" s="17">
        <v>42</v>
      </c>
      <c r="N85" s="17">
        <v>45</v>
      </c>
      <c r="O85" s="17">
        <v>42</v>
      </c>
      <c r="P85" s="17">
        <v>34</v>
      </c>
      <c r="Q85" s="17">
        <v>27</v>
      </c>
      <c r="R85" s="17">
        <v>22</v>
      </c>
      <c r="S85" s="17">
        <v>29</v>
      </c>
      <c r="T85" s="17">
        <v>22</v>
      </c>
      <c r="U85" s="17">
        <v>29</v>
      </c>
      <c r="V85" s="17">
        <v>24</v>
      </c>
      <c r="W85" s="17">
        <v>24</v>
      </c>
      <c r="X85" s="17">
        <v>26</v>
      </c>
      <c r="Y85" s="17">
        <v>28</v>
      </c>
      <c r="Z85" s="17">
        <v>34</v>
      </c>
      <c r="AA85" s="17">
        <v>35</v>
      </c>
      <c r="AB85" s="17">
        <v>31</v>
      </c>
      <c r="AC85" s="17">
        <v>30</v>
      </c>
      <c r="AD85" s="17">
        <v>29</v>
      </c>
      <c r="AE85" s="17">
        <v>23</v>
      </c>
      <c r="AF85" s="17">
        <v>23</v>
      </c>
      <c r="AG85" s="17">
        <v>23</v>
      </c>
      <c r="AH85" s="17">
        <v>18</v>
      </c>
      <c r="AI85" s="17">
        <v>25</v>
      </c>
      <c r="AJ85" s="17">
        <v>26</v>
      </c>
      <c r="AK85" s="17">
        <v>27</v>
      </c>
      <c r="AL85" s="17">
        <v>35</v>
      </c>
      <c r="AM85" s="17">
        <v>35</v>
      </c>
      <c r="AN85" s="17">
        <v>38</v>
      </c>
      <c r="AO85" s="17">
        <v>45</v>
      </c>
      <c r="AP85" s="17">
        <v>48</v>
      </c>
      <c r="AQ85" s="17">
        <v>54</v>
      </c>
      <c r="AR85" s="51">
        <v>172.25</v>
      </c>
      <c r="AS85" s="51">
        <v>180.5</v>
      </c>
      <c r="AT85" s="48">
        <f>SUM(AS85/AS87)</f>
        <v>7.5562532705389845E-2</v>
      </c>
      <c r="BD85" s="2"/>
      <c r="BF85" s="2"/>
    </row>
    <row r="86" spans="1:58" x14ac:dyDescent="0.2">
      <c r="A86" s="17" t="s">
        <v>44</v>
      </c>
      <c r="B86" s="17">
        <v>64</v>
      </c>
      <c r="C86" s="17">
        <v>62</v>
      </c>
      <c r="D86" s="17">
        <v>62</v>
      </c>
      <c r="E86" s="17">
        <v>13</v>
      </c>
      <c r="F86" s="17">
        <v>13</v>
      </c>
      <c r="G86" s="17">
        <v>12</v>
      </c>
      <c r="H86" s="17">
        <v>12</v>
      </c>
      <c r="I86" s="17">
        <v>18</v>
      </c>
      <c r="J86" s="17">
        <v>14</v>
      </c>
      <c r="K86" s="17">
        <v>9</v>
      </c>
      <c r="L86" s="17">
        <v>15</v>
      </c>
      <c r="M86" s="17">
        <v>27</v>
      </c>
      <c r="N86" s="17">
        <v>49</v>
      </c>
      <c r="O86" s="17">
        <v>16</v>
      </c>
      <c r="P86" s="17">
        <v>14</v>
      </c>
      <c r="Q86" s="17">
        <v>15</v>
      </c>
      <c r="R86" s="17">
        <v>4</v>
      </c>
      <c r="S86" s="17">
        <v>9</v>
      </c>
      <c r="T86" s="17">
        <v>7</v>
      </c>
      <c r="U86" s="17">
        <v>5</v>
      </c>
      <c r="V86" s="17">
        <v>5</v>
      </c>
      <c r="W86" s="17">
        <v>7</v>
      </c>
      <c r="X86" s="17">
        <v>7</v>
      </c>
      <c r="Y86" s="17">
        <v>5</v>
      </c>
      <c r="Z86" s="17">
        <v>13</v>
      </c>
      <c r="AA86" s="17">
        <v>11</v>
      </c>
      <c r="AB86" s="17">
        <v>6</v>
      </c>
      <c r="AC86" s="17">
        <v>10</v>
      </c>
      <c r="AD86" s="17">
        <v>10</v>
      </c>
      <c r="AE86" s="17">
        <v>2</v>
      </c>
      <c r="AF86" s="17">
        <v>8</v>
      </c>
      <c r="AG86" s="17">
        <v>14</v>
      </c>
      <c r="AH86" s="17">
        <v>12</v>
      </c>
      <c r="AI86" s="17">
        <v>8</v>
      </c>
      <c r="AJ86" s="17">
        <v>14</v>
      </c>
      <c r="AK86" s="17">
        <v>20</v>
      </c>
      <c r="AL86" s="17">
        <v>22</v>
      </c>
      <c r="AM86" s="17">
        <v>27</v>
      </c>
      <c r="AN86" s="17">
        <v>24</v>
      </c>
      <c r="AO86" s="17">
        <v>11</v>
      </c>
      <c r="AP86" s="17">
        <v>13</v>
      </c>
      <c r="AQ86" s="17">
        <v>16</v>
      </c>
      <c r="AR86" s="51">
        <v>134</v>
      </c>
      <c r="AS86" s="51">
        <v>61.583333333333336</v>
      </c>
      <c r="AT86" s="48">
        <f>SUM(AS86/AS87)</f>
        <v>2.5780568637711495E-2</v>
      </c>
      <c r="BD86" s="2"/>
      <c r="BF86" s="2"/>
    </row>
    <row r="87" spans="1:58" ht="13.5" thickBot="1" x14ac:dyDescent="0.25">
      <c r="A87" s="38" t="s">
        <v>0</v>
      </c>
      <c r="B87" s="39">
        <f t="shared" ref="B87:AT87" si="6">SUM(B69:B86)</f>
        <v>971</v>
      </c>
      <c r="C87" s="39">
        <f t="shared" si="6"/>
        <v>913</v>
      </c>
      <c r="D87" s="39">
        <f t="shared" si="6"/>
        <v>880</v>
      </c>
      <c r="E87" s="39">
        <f t="shared" si="6"/>
        <v>825</v>
      </c>
      <c r="F87" s="39">
        <f t="shared" si="6"/>
        <v>741</v>
      </c>
      <c r="G87" s="39">
        <f t="shared" si="6"/>
        <v>641</v>
      </c>
      <c r="H87" s="39">
        <f t="shared" si="6"/>
        <v>620</v>
      </c>
      <c r="I87" s="39">
        <f t="shared" si="6"/>
        <v>589</v>
      </c>
      <c r="J87" s="39">
        <f t="shared" si="6"/>
        <v>598</v>
      </c>
      <c r="K87" s="39">
        <f t="shared" si="6"/>
        <v>608</v>
      </c>
      <c r="L87" s="39">
        <f t="shared" si="6"/>
        <v>693</v>
      </c>
      <c r="M87" s="39">
        <f t="shared" si="6"/>
        <v>1114</v>
      </c>
      <c r="N87" s="39">
        <f t="shared" si="6"/>
        <v>1426</v>
      </c>
      <c r="O87" s="39">
        <f t="shared" si="6"/>
        <v>843</v>
      </c>
      <c r="P87" s="39">
        <f t="shared" si="6"/>
        <v>811</v>
      </c>
      <c r="Q87" s="39">
        <f t="shared" si="6"/>
        <v>727</v>
      </c>
      <c r="R87" s="39">
        <f t="shared" si="6"/>
        <v>671</v>
      </c>
      <c r="S87" s="39">
        <f t="shared" si="6"/>
        <v>638</v>
      </c>
      <c r="T87" s="39">
        <f t="shared" si="6"/>
        <v>649</v>
      </c>
      <c r="U87" s="39">
        <f t="shared" si="6"/>
        <v>660</v>
      </c>
      <c r="V87" s="39">
        <f t="shared" si="6"/>
        <v>645</v>
      </c>
      <c r="W87" s="39">
        <f t="shared" si="6"/>
        <v>674</v>
      </c>
      <c r="X87" s="39">
        <f t="shared" si="6"/>
        <v>755</v>
      </c>
      <c r="Y87" s="39">
        <f t="shared" si="6"/>
        <v>774</v>
      </c>
      <c r="Z87" s="39">
        <f t="shared" si="6"/>
        <v>843</v>
      </c>
      <c r="AA87" s="39">
        <f t="shared" si="6"/>
        <v>818</v>
      </c>
      <c r="AB87" s="39">
        <f t="shared" si="6"/>
        <v>788</v>
      </c>
      <c r="AC87" s="39">
        <f t="shared" si="6"/>
        <v>780</v>
      </c>
      <c r="AD87" s="39">
        <f t="shared" si="6"/>
        <v>738</v>
      </c>
      <c r="AE87" s="39">
        <f t="shared" si="6"/>
        <v>709</v>
      </c>
      <c r="AF87" s="39">
        <f t="shared" si="6"/>
        <v>744</v>
      </c>
      <c r="AG87" s="39">
        <f t="shared" si="6"/>
        <v>752</v>
      </c>
      <c r="AH87" s="39">
        <f t="shared" si="6"/>
        <v>704</v>
      </c>
      <c r="AI87" s="39">
        <f t="shared" si="6"/>
        <v>759</v>
      </c>
      <c r="AJ87" s="39">
        <f t="shared" si="6"/>
        <v>832</v>
      </c>
      <c r="AK87" s="39">
        <f t="shared" si="6"/>
        <v>882</v>
      </c>
      <c r="AL87" s="39">
        <f t="shared" si="6"/>
        <v>975</v>
      </c>
      <c r="AM87" s="39">
        <f t="shared" si="6"/>
        <v>984</v>
      </c>
      <c r="AN87" s="39">
        <f t="shared" si="6"/>
        <v>1014</v>
      </c>
      <c r="AO87" s="39">
        <f t="shared" si="6"/>
        <v>1028</v>
      </c>
      <c r="AP87" s="39">
        <f t="shared" si="6"/>
        <v>999</v>
      </c>
      <c r="AQ87" s="39">
        <f t="shared" si="6"/>
        <v>1005</v>
      </c>
      <c r="AR87" s="39">
        <f t="shared" ref="AR87" si="7">SUM(AR69:AR86)</f>
        <v>2619.3333333333335</v>
      </c>
      <c r="AS87" s="39">
        <f t="shared" si="6"/>
        <v>2388.75</v>
      </c>
      <c r="AT87" s="52">
        <f t="shared" si="6"/>
        <v>0.99999999999999989</v>
      </c>
      <c r="BC87" s="2"/>
    </row>
    <row r="88" spans="1:58" ht="13.5" thickTop="1" x14ac:dyDescent="0.2">
      <c r="BC88" s="2"/>
      <c r="BE88" s="2"/>
    </row>
    <row r="91" spans="1:58" x14ac:dyDescent="0.2">
      <c r="AZ91" s="3" t="s">
        <v>18</v>
      </c>
    </row>
    <row r="95" spans="1:58" x14ac:dyDescent="0.2">
      <c r="AU95" s="2"/>
      <c r="AW95" s="2"/>
      <c r="BC95" s="2"/>
    </row>
    <row r="96" spans="1:58" x14ac:dyDescent="0.2">
      <c r="AU96" s="2"/>
      <c r="AW96" s="2"/>
      <c r="BC96" s="2"/>
    </row>
    <row r="97" spans="48:56" x14ac:dyDescent="0.2">
      <c r="AV97" s="2"/>
      <c r="AX97" s="2"/>
      <c r="BB97" s="2"/>
      <c r="BD97" s="2"/>
    </row>
    <row r="98" spans="48:56" x14ac:dyDescent="0.2">
      <c r="AV98" s="2"/>
      <c r="AX98" s="2"/>
    </row>
    <row r="99" spans="48:56" x14ac:dyDescent="0.2">
      <c r="BC99" s="2"/>
    </row>
    <row r="100" spans="48:56" x14ac:dyDescent="0.2">
      <c r="BB100" s="2"/>
      <c r="BC100" s="2"/>
      <c r="BD100" s="2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AR66 AR8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35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G5" sqref="G5"/>
    </sheetView>
  </sheetViews>
  <sheetFormatPr defaultRowHeight="12.75" x14ac:dyDescent="0.2"/>
  <cols>
    <col min="1" max="1" width="34.5" style="3" customWidth="1"/>
    <col min="2" max="8" width="8.33203125" style="3" customWidth="1"/>
    <col min="9" max="16384" width="9.33203125" style="3"/>
  </cols>
  <sheetData>
    <row r="1" spans="1:10" ht="38.25" customHeight="1" x14ac:dyDescent="0.25">
      <c r="A1" s="1" t="s">
        <v>50</v>
      </c>
    </row>
    <row r="2" spans="1:10" s="14" customFormat="1" ht="28.5" customHeight="1" x14ac:dyDescent="0.2">
      <c r="A2" s="14" t="s">
        <v>19</v>
      </c>
      <c r="B2" s="50">
        <v>2016</v>
      </c>
      <c r="C2" s="50">
        <v>2017</v>
      </c>
      <c r="D2" s="50">
        <v>2018</v>
      </c>
      <c r="E2" s="50">
        <v>2019</v>
      </c>
      <c r="F2" s="50">
        <v>2020</v>
      </c>
      <c r="G2" s="50">
        <v>2021</v>
      </c>
      <c r="H2" s="50" t="s">
        <v>15</v>
      </c>
    </row>
    <row r="3" spans="1:10" x14ac:dyDescent="0.2">
      <c r="A3" s="16" t="s">
        <v>12</v>
      </c>
      <c r="I3" s="3" t="s">
        <v>18</v>
      </c>
    </row>
    <row r="4" spans="1:10" x14ac:dyDescent="0.2">
      <c r="A4" s="14" t="s">
        <v>21</v>
      </c>
      <c r="J4" s="3" t="s">
        <v>18</v>
      </c>
    </row>
    <row r="5" spans="1:10" x14ac:dyDescent="0.2">
      <c r="A5" s="17" t="s">
        <v>27</v>
      </c>
      <c r="B5" s="19">
        <v>5</v>
      </c>
      <c r="C5" s="19">
        <v>7</v>
      </c>
      <c r="D5" s="19">
        <v>5</v>
      </c>
      <c r="E5" s="19">
        <v>7</v>
      </c>
      <c r="F5" s="19">
        <v>11.833333333333334</v>
      </c>
      <c r="G5" s="19">
        <v>11.5</v>
      </c>
      <c r="H5" s="48">
        <f>SUM(G5/G23)</f>
        <v>4.3392132817658708E-3</v>
      </c>
    </row>
    <row r="6" spans="1:10" x14ac:dyDescent="0.2">
      <c r="A6" s="17" t="s">
        <v>28</v>
      </c>
      <c r="B6" s="19">
        <v>48</v>
      </c>
      <c r="C6" s="19">
        <v>43</v>
      </c>
      <c r="D6" s="19">
        <v>38</v>
      </c>
      <c r="E6" s="19">
        <v>35</v>
      </c>
      <c r="F6" s="19">
        <v>51.083333333333336</v>
      </c>
      <c r="G6" s="19">
        <v>50.5</v>
      </c>
      <c r="H6" s="48">
        <f>SUM(G6/G23)</f>
        <v>1.9054806150363174E-2</v>
      </c>
    </row>
    <row r="7" spans="1:10" x14ac:dyDescent="0.2">
      <c r="A7" s="17" t="s">
        <v>29</v>
      </c>
      <c r="B7" s="19">
        <v>79</v>
      </c>
      <c r="C7" s="19">
        <v>85</v>
      </c>
      <c r="D7" s="19">
        <v>86</v>
      </c>
      <c r="E7" s="19">
        <v>74</v>
      </c>
      <c r="F7" s="19">
        <v>177</v>
      </c>
      <c r="G7" s="19">
        <v>177.25</v>
      </c>
      <c r="H7" s="48">
        <f>SUM(G7/G23)</f>
        <v>6.68804829733044E-2</v>
      </c>
    </row>
    <row r="8" spans="1:10" x14ac:dyDescent="0.2">
      <c r="A8" s="17" t="s">
        <v>30</v>
      </c>
      <c r="B8" s="19">
        <v>4</v>
      </c>
      <c r="C8" s="19">
        <v>4</v>
      </c>
      <c r="D8" s="19">
        <v>3</v>
      </c>
      <c r="E8" s="19">
        <v>4</v>
      </c>
      <c r="F8" s="19">
        <v>11.166666666666666</v>
      </c>
      <c r="G8" s="19">
        <v>9.5833333333333339</v>
      </c>
      <c r="H8" s="48">
        <f>SUM(G8/G23)</f>
        <v>3.6160110681382261E-3</v>
      </c>
    </row>
    <row r="9" spans="1:10" x14ac:dyDescent="0.2">
      <c r="A9" s="17" t="s">
        <v>31</v>
      </c>
      <c r="B9" s="19">
        <v>51</v>
      </c>
      <c r="C9" s="19">
        <v>53</v>
      </c>
      <c r="D9" s="19">
        <v>50</v>
      </c>
      <c r="E9" s="19">
        <v>51</v>
      </c>
      <c r="F9" s="19">
        <v>191.66666666666666</v>
      </c>
      <c r="G9" s="19">
        <v>167.25</v>
      </c>
      <c r="H9" s="48">
        <f>SUM(G9/G23)</f>
        <v>6.3107254032638435E-2</v>
      </c>
    </row>
    <row r="10" spans="1:10" x14ac:dyDescent="0.2">
      <c r="A10" s="17" t="s">
        <v>32</v>
      </c>
      <c r="B10" s="19">
        <v>241</v>
      </c>
      <c r="C10" s="19">
        <v>240</v>
      </c>
      <c r="D10" s="19">
        <v>238</v>
      </c>
      <c r="E10" s="19">
        <v>256</v>
      </c>
      <c r="F10" s="19">
        <v>600.25</v>
      </c>
      <c r="G10" s="19">
        <v>565</v>
      </c>
      <c r="H10" s="48">
        <f>SUM(G10/G23)</f>
        <v>0.21318743514762759</v>
      </c>
    </row>
    <row r="11" spans="1:10" x14ac:dyDescent="0.2">
      <c r="A11" s="17" t="s">
        <v>33</v>
      </c>
      <c r="B11" s="19">
        <v>14</v>
      </c>
      <c r="C11" s="19">
        <v>12</v>
      </c>
      <c r="D11" s="19">
        <v>11</v>
      </c>
      <c r="E11" s="19">
        <v>4</v>
      </c>
      <c r="F11" s="19">
        <v>75.916666666666671</v>
      </c>
      <c r="G11" s="19">
        <v>47.25</v>
      </c>
      <c r="H11" s="48">
        <f>SUM(G11/G23)</f>
        <v>1.7828506744646731E-2</v>
      </c>
    </row>
    <row r="12" spans="1:10" x14ac:dyDescent="0.2">
      <c r="A12" s="17" t="s">
        <v>34</v>
      </c>
      <c r="B12" s="19">
        <v>37</v>
      </c>
      <c r="C12" s="19">
        <v>40</v>
      </c>
      <c r="D12" s="19">
        <v>37</v>
      </c>
      <c r="E12" s="19">
        <v>38</v>
      </c>
      <c r="F12" s="19">
        <v>302.33333333333331</v>
      </c>
      <c r="G12" s="19">
        <v>245.83333333333334</v>
      </c>
      <c r="H12" s="48">
        <f>SUM(G12/G23)</f>
        <v>9.2758544791371883E-2</v>
      </c>
    </row>
    <row r="13" spans="1:10" x14ac:dyDescent="0.2">
      <c r="A13" s="17" t="s">
        <v>35</v>
      </c>
      <c r="B13" s="19">
        <v>102</v>
      </c>
      <c r="C13" s="19">
        <v>101</v>
      </c>
      <c r="D13" s="19">
        <v>99</v>
      </c>
      <c r="E13" s="19">
        <v>103</v>
      </c>
      <c r="F13" s="19">
        <v>384.08333333333331</v>
      </c>
      <c r="G13" s="19">
        <v>340.75</v>
      </c>
      <c r="H13" s="48">
        <f>SUM(G13/G23)</f>
        <v>0.1285727761531931</v>
      </c>
    </row>
    <row r="14" spans="1:10" x14ac:dyDescent="0.2">
      <c r="A14" s="17" t="s">
        <v>36</v>
      </c>
      <c r="B14" s="19">
        <v>20</v>
      </c>
      <c r="C14" s="19">
        <v>19</v>
      </c>
      <c r="D14" s="19">
        <v>18</v>
      </c>
      <c r="E14" s="19">
        <v>18</v>
      </c>
      <c r="F14" s="19">
        <v>195.66666666666666</v>
      </c>
      <c r="G14" s="19">
        <v>126.91666666666667</v>
      </c>
      <c r="H14" s="48">
        <f>SUM(G14/G23)</f>
        <v>4.7888563971952333E-2</v>
      </c>
    </row>
    <row r="15" spans="1:10" x14ac:dyDescent="0.2">
      <c r="A15" s="17" t="s">
        <v>37</v>
      </c>
      <c r="B15" s="19">
        <v>34</v>
      </c>
      <c r="C15" s="19">
        <v>39</v>
      </c>
      <c r="D15" s="19">
        <v>31</v>
      </c>
      <c r="E15" s="19">
        <v>31</v>
      </c>
      <c r="F15" s="19">
        <v>47.333333333333336</v>
      </c>
      <c r="G15" s="19">
        <v>41.666666666666664</v>
      </c>
      <c r="H15" s="48">
        <f>SUM(G15/G23)</f>
        <v>1.5721787252774896E-2</v>
      </c>
    </row>
    <row r="16" spans="1:10" x14ac:dyDescent="0.2">
      <c r="A16" s="17" t="s">
        <v>38</v>
      </c>
      <c r="B16" s="19">
        <v>26</v>
      </c>
      <c r="C16" s="19">
        <v>27</v>
      </c>
      <c r="D16" s="19">
        <v>25</v>
      </c>
      <c r="E16" s="19">
        <v>19</v>
      </c>
      <c r="F16" s="19">
        <v>32.5</v>
      </c>
      <c r="G16" s="19">
        <v>33.333333333333336</v>
      </c>
      <c r="H16" s="48">
        <f>SUM(G16/G23)</f>
        <v>1.2577429802219917E-2</v>
      </c>
    </row>
    <row r="17" spans="1:11" x14ac:dyDescent="0.2">
      <c r="A17" s="17" t="s">
        <v>39</v>
      </c>
      <c r="B17" s="19">
        <v>6</v>
      </c>
      <c r="C17" s="19">
        <v>6</v>
      </c>
      <c r="D17" s="19">
        <v>8</v>
      </c>
      <c r="E17" s="19">
        <v>9</v>
      </c>
      <c r="F17" s="19">
        <v>38.166666666666664</v>
      </c>
      <c r="G17" s="19">
        <v>26.5</v>
      </c>
      <c r="H17" s="48">
        <f>SUM(G17/G23)</f>
        <v>9.9990566927648343E-3</v>
      </c>
    </row>
    <row r="18" spans="1:11" x14ac:dyDescent="0.2">
      <c r="A18" s="17" t="s">
        <v>40</v>
      </c>
      <c r="B18" s="19">
        <v>26</v>
      </c>
      <c r="C18" s="19">
        <v>28</v>
      </c>
      <c r="D18" s="19">
        <v>27</v>
      </c>
      <c r="E18" s="19">
        <v>25</v>
      </c>
      <c r="F18" s="19">
        <v>66</v>
      </c>
      <c r="G18" s="19">
        <v>57.166666666666664</v>
      </c>
      <c r="H18" s="48">
        <f>SUM(G18/G23)</f>
        <v>2.1570292110807156E-2</v>
      </c>
      <c r="K18" s="3" t="s">
        <v>18</v>
      </c>
    </row>
    <row r="19" spans="1:11" x14ac:dyDescent="0.2">
      <c r="A19" s="17" t="s">
        <v>41</v>
      </c>
      <c r="B19" s="19">
        <v>51</v>
      </c>
      <c r="C19" s="19">
        <v>52</v>
      </c>
      <c r="D19" s="19">
        <v>47</v>
      </c>
      <c r="E19" s="19">
        <v>47</v>
      </c>
      <c r="F19" s="19">
        <v>156.91666666666666</v>
      </c>
      <c r="G19" s="19">
        <v>163.25</v>
      </c>
      <c r="H19" s="48">
        <f>SUM(G19/G23)</f>
        <v>6.1597962456372043E-2</v>
      </c>
    </row>
    <row r="20" spans="1:11" x14ac:dyDescent="0.2">
      <c r="A20" s="17" t="s">
        <v>42</v>
      </c>
      <c r="B20" s="19">
        <v>95</v>
      </c>
      <c r="C20" s="19">
        <v>94</v>
      </c>
      <c r="D20" s="19">
        <v>97</v>
      </c>
      <c r="E20" s="19">
        <v>113</v>
      </c>
      <c r="F20" s="19">
        <v>302.83333333333331</v>
      </c>
      <c r="G20" s="19">
        <v>292.75</v>
      </c>
      <c r="H20" s="48">
        <f>SUM(G20/G23)</f>
        <v>0.11046127723799641</v>
      </c>
    </row>
    <row r="21" spans="1:11" x14ac:dyDescent="0.2">
      <c r="A21" s="17" t="s">
        <v>43</v>
      </c>
      <c r="B21" s="19">
        <v>49</v>
      </c>
      <c r="C21" s="19">
        <v>53</v>
      </c>
      <c r="D21" s="19">
        <v>50</v>
      </c>
      <c r="E21" s="19">
        <v>52</v>
      </c>
      <c r="F21" s="19">
        <v>132.83333333333334</v>
      </c>
      <c r="G21" s="19">
        <v>124.75</v>
      </c>
      <c r="H21" s="48">
        <f>SUM(G21/G23)</f>
        <v>4.7071031034808038E-2</v>
      </c>
    </row>
    <row r="22" spans="1:11" x14ac:dyDescent="0.2">
      <c r="A22" s="17" t="s">
        <v>44</v>
      </c>
      <c r="B22" s="19">
        <v>147</v>
      </c>
      <c r="C22" s="19">
        <v>130</v>
      </c>
      <c r="D22" s="19">
        <v>112</v>
      </c>
      <c r="E22" s="19">
        <v>40</v>
      </c>
      <c r="F22" s="19">
        <v>298.58333333333331</v>
      </c>
      <c r="G22" s="19">
        <v>169</v>
      </c>
      <c r="H22" s="48">
        <f>SUM(G22/G23)</f>
        <v>6.3767569097254978E-2</v>
      </c>
    </row>
    <row r="23" spans="1:11" ht="13.5" thickBot="1" x14ac:dyDescent="0.25">
      <c r="A23" s="38" t="s">
        <v>0</v>
      </c>
      <c r="B23" s="39">
        <f t="shared" ref="B23:H23" si="0">SUM(B5:B22)</f>
        <v>1035</v>
      </c>
      <c r="C23" s="39">
        <f t="shared" si="0"/>
        <v>1033</v>
      </c>
      <c r="D23" s="39">
        <f t="shared" si="0"/>
        <v>982</v>
      </c>
      <c r="E23" s="39">
        <f t="shared" si="0"/>
        <v>926</v>
      </c>
      <c r="F23" s="39">
        <f t="shared" ref="F23" si="1">SUM(F5:F22)</f>
        <v>3076.166666666667</v>
      </c>
      <c r="G23" s="39">
        <f t="shared" si="0"/>
        <v>2650.25</v>
      </c>
      <c r="H23" s="52">
        <f t="shared" si="0"/>
        <v>0.99999999999999989</v>
      </c>
    </row>
    <row r="24" spans="1:11" ht="13.5" thickTop="1" x14ac:dyDescent="0.2">
      <c r="B24" s="17"/>
      <c r="C24" s="17"/>
      <c r="D24" s="17"/>
      <c r="E24" s="17"/>
      <c r="F24" s="17"/>
      <c r="G24" s="17"/>
      <c r="H24" s="17"/>
    </row>
    <row r="25" spans="1:11" x14ac:dyDescent="0.2">
      <c r="A25" s="14" t="s">
        <v>22</v>
      </c>
      <c r="B25" s="17"/>
      <c r="C25" s="17"/>
      <c r="D25" s="17"/>
      <c r="E25" s="17"/>
      <c r="F25" s="17"/>
      <c r="G25" s="17"/>
      <c r="H25" s="17"/>
    </row>
    <row r="26" spans="1:11" x14ac:dyDescent="0.2">
      <c r="A26" s="17" t="s">
        <v>27</v>
      </c>
      <c r="B26" s="17">
        <v>10</v>
      </c>
      <c r="C26" s="17">
        <v>8</v>
      </c>
      <c r="D26" s="17">
        <v>7</v>
      </c>
      <c r="E26" s="17">
        <v>5</v>
      </c>
      <c r="F26" s="51">
        <v>25.166666666666668</v>
      </c>
      <c r="G26" s="51">
        <v>28.833333333333332</v>
      </c>
      <c r="H26" s="48">
        <f>SUM(G26/G44)</f>
        <v>5.6927557215485603E-3</v>
      </c>
    </row>
    <row r="27" spans="1:11" x14ac:dyDescent="0.2">
      <c r="A27" s="17" t="s">
        <v>28</v>
      </c>
      <c r="B27" s="17">
        <v>56</v>
      </c>
      <c r="C27" s="17">
        <v>47</v>
      </c>
      <c r="D27" s="17">
        <v>49</v>
      </c>
      <c r="E27" s="17">
        <v>47</v>
      </c>
      <c r="F27" s="51">
        <v>109.25</v>
      </c>
      <c r="G27" s="51">
        <v>113.5</v>
      </c>
      <c r="H27" s="48">
        <f>SUM(G27/G44)</f>
        <v>2.2409055759390579E-2</v>
      </c>
    </row>
    <row r="28" spans="1:11" x14ac:dyDescent="0.2">
      <c r="A28" s="17" t="s">
        <v>29</v>
      </c>
      <c r="B28" s="17">
        <v>122</v>
      </c>
      <c r="C28" s="17">
        <v>122</v>
      </c>
      <c r="D28" s="17">
        <v>119</v>
      </c>
      <c r="E28" s="17">
        <v>123</v>
      </c>
      <c r="F28" s="51">
        <v>367.66666666666669</v>
      </c>
      <c r="G28" s="51">
        <v>357.08333333333331</v>
      </c>
      <c r="H28" s="48">
        <f>SUM(G28/G44)</f>
        <v>7.0501324470623072E-2</v>
      </c>
    </row>
    <row r="29" spans="1:11" x14ac:dyDescent="0.2">
      <c r="A29" s="17" t="s">
        <v>30</v>
      </c>
      <c r="B29" s="17">
        <v>9</v>
      </c>
      <c r="C29" s="17">
        <v>7</v>
      </c>
      <c r="D29" s="17">
        <v>9</v>
      </c>
      <c r="E29" s="17">
        <v>9</v>
      </c>
      <c r="F29" s="51">
        <v>21</v>
      </c>
      <c r="G29" s="51">
        <v>26.166666666666668</v>
      </c>
      <c r="H29" s="48">
        <f>SUM(G29/G44)</f>
        <v>5.1662580825614108E-3</v>
      </c>
    </row>
    <row r="30" spans="1:11" x14ac:dyDescent="0.2">
      <c r="A30" s="17" t="s">
        <v>31</v>
      </c>
      <c r="B30" s="17">
        <v>89</v>
      </c>
      <c r="C30" s="17">
        <v>94</v>
      </c>
      <c r="D30" s="17">
        <v>91</v>
      </c>
      <c r="E30" s="17">
        <v>86</v>
      </c>
      <c r="F30" s="51">
        <v>469.25</v>
      </c>
      <c r="G30" s="51">
        <v>468.5</v>
      </c>
      <c r="H30" s="48">
        <f>SUM(G30/G44)</f>
        <v>9.2499053949554946E-2</v>
      </c>
    </row>
    <row r="31" spans="1:11" x14ac:dyDescent="0.2">
      <c r="A31" s="17" t="s">
        <v>32</v>
      </c>
      <c r="B31" s="17">
        <v>317</v>
      </c>
      <c r="C31" s="17">
        <v>324</v>
      </c>
      <c r="D31" s="17">
        <v>321</v>
      </c>
      <c r="E31" s="17">
        <v>328</v>
      </c>
      <c r="F31" s="51">
        <v>858.25</v>
      </c>
      <c r="G31" s="51">
        <v>859.41666666666663</v>
      </c>
      <c r="H31" s="48">
        <f>SUM(G31/G44)</f>
        <v>0.16968031721482746</v>
      </c>
    </row>
    <row r="32" spans="1:11" x14ac:dyDescent="0.2">
      <c r="A32" s="17" t="s">
        <v>33</v>
      </c>
      <c r="B32" s="17">
        <v>25</v>
      </c>
      <c r="C32" s="17">
        <v>21</v>
      </c>
      <c r="D32" s="17">
        <v>11</v>
      </c>
      <c r="E32" s="17">
        <v>8</v>
      </c>
      <c r="F32" s="51">
        <v>301.25</v>
      </c>
      <c r="G32" s="51">
        <v>304.58333333333331</v>
      </c>
      <c r="H32" s="48">
        <f>SUM(G32/G44)</f>
        <v>6.013590220306355E-2</v>
      </c>
    </row>
    <row r="33" spans="1:12" x14ac:dyDescent="0.2">
      <c r="A33" s="17" t="s">
        <v>34</v>
      </c>
      <c r="B33" s="17">
        <v>58</v>
      </c>
      <c r="C33" s="17">
        <v>64</v>
      </c>
      <c r="D33" s="17">
        <v>64</v>
      </c>
      <c r="E33" s="17">
        <v>61</v>
      </c>
      <c r="F33" s="51">
        <v>387.25</v>
      </c>
      <c r="G33" s="51">
        <v>372.58333333333331</v>
      </c>
      <c r="H33" s="48">
        <f>SUM(G33/G44)</f>
        <v>7.3561591997235873E-2</v>
      </c>
      <c r="K33" s="3" t="s">
        <v>18</v>
      </c>
    </row>
    <row r="34" spans="1:12" x14ac:dyDescent="0.2">
      <c r="A34" s="17" t="s">
        <v>35</v>
      </c>
      <c r="B34" s="17">
        <v>94</v>
      </c>
      <c r="C34" s="17">
        <v>91</v>
      </c>
      <c r="D34" s="17">
        <v>100</v>
      </c>
      <c r="E34" s="17">
        <v>94</v>
      </c>
      <c r="F34" s="51">
        <v>417.83333333333331</v>
      </c>
      <c r="G34" s="51">
        <v>385.66666666666669</v>
      </c>
      <c r="H34" s="48">
        <f>SUM(G34/G44)</f>
        <v>7.6144721038516591E-2</v>
      </c>
    </row>
    <row r="35" spans="1:12" x14ac:dyDescent="0.2">
      <c r="A35" s="17" t="s">
        <v>36</v>
      </c>
      <c r="B35" s="19">
        <v>45</v>
      </c>
      <c r="C35" s="19">
        <v>43</v>
      </c>
      <c r="D35" s="19">
        <v>45</v>
      </c>
      <c r="E35" s="19">
        <v>44</v>
      </c>
      <c r="F35" s="51">
        <v>488.33333333333331</v>
      </c>
      <c r="G35" s="51">
        <v>422.33333333333331</v>
      </c>
      <c r="H35" s="48">
        <f>SUM(G35/G44)</f>
        <v>8.3384063574589898E-2</v>
      </c>
    </row>
    <row r="36" spans="1:12" x14ac:dyDescent="0.2">
      <c r="A36" s="17" t="s">
        <v>37</v>
      </c>
      <c r="B36" s="19">
        <v>90</v>
      </c>
      <c r="C36" s="19">
        <v>93</v>
      </c>
      <c r="D36" s="19">
        <v>97</v>
      </c>
      <c r="E36" s="19">
        <v>102</v>
      </c>
      <c r="F36" s="51">
        <v>194.16666666666666</v>
      </c>
      <c r="G36" s="51">
        <v>166.33333333333334</v>
      </c>
      <c r="H36" s="48">
        <f>SUM(G36/G44)</f>
        <v>3.2840290231823492E-2</v>
      </c>
    </row>
    <row r="37" spans="1:12" x14ac:dyDescent="0.2">
      <c r="A37" s="17" t="s">
        <v>38</v>
      </c>
      <c r="B37" s="19">
        <v>49</v>
      </c>
      <c r="C37" s="19">
        <v>47</v>
      </c>
      <c r="D37" s="19">
        <v>43</v>
      </c>
      <c r="E37" s="19">
        <v>42</v>
      </c>
      <c r="F37" s="51">
        <v>115.08333333333333</v>
      </c>
      <c r="G37" s="51">
        <v>95.333333333333329</v>
      </c>
      <c r="H37" s="48">
        <f>SUM(G37/G44)</f>
        <v>1.8822290593790616E-2</v>
      </c>
    </row>
    <row r="38" spans="1:12" x14ac:dyDescent="0.2">
      <c r="A38" s="17" t="s">
        <v>39</v>
      </c>
      <c r="B38" s="19">
        <v>14</v>
      </c>
      <c r="C38" s="19">
        <v>13</v>
      </c>
      <c r="D38" s="19">
        <v>14</v>
      </c>
      <c r="E38" s="19">
        <v>12</v>
      </c>
      <c r="F38" s="51">
        <v>68.833333333333329</v>
      </c>
      <c r="G38" s="51">
        <v>67.666666666666671</v>
      </c>
      <c r="H38" s="48">
        <f>SUM(G38/G44)</f>
        <v>1.3359877589298935E-2</v>
      </c>
    </row>
    <row r="39" spans="1:12" x14ac:dyDescent="0.2">
      <c r="A39" s="17" t="s">
        <v>40</v>
      </c>
      <c r="B39" s="19">
        <v>73</v>
      </c>
      <c r="C39" s="19">
        <v>62</v>
      </c>
      <c r="D39" s="19">
        <v>68</v>
      </c>
      <c r="E39" s="19">
        <v>69</v>
      </c>
      <c r="F39" s="51">
        <v>263.16666666666669</v>
      </c>
      <c r="G39" s="51">
        <v>214.25</v>
      </c>
      <c r="H39" s="48">
        <f>SUM(G39/G44)</f>
        <v>4.2300794682373841E-2</v>
      </c>
    </row>
    <row r="40" spans="1:12" x14ac:dyDescent="0.2">
      <c r="A40" s="17" t="s">
        <v>41</v>
      </c>
      <c r="B40" s="19">
        <v>115</v>
      </c>
      <c r="C40" s="19">
        <v>105</v>
      </c>
      <c r="D40" s="19">
        <v>102</v>
      </c>
      <c r="E40" s="19">
        <v>112</v>
      </c>
      <c r="F40" s="51">
        <v>222.58333333333334</v>
      </c>
      <c r="G40" s="51">
        <v>244.25</v>
      </c>
      <c r="H40" s="48">
        <f>SUM(G40/G44)</f>
        <v>4.8223893120979286E-2</v>
      </c>
    </row>
    <row r="41" spans="1:12" x14ac:dyDescent="0.2">
      <c r="A41" s="17" t="s">
        <v>42</v>
      </c>
      <c r="B41" s="19">
        <v>198</v>
      </c>
      <c r="C41" s="19">
        <v>202</v>
      </c>
      <c r="D41" s="19">
        <v>181</v>
      </c>
      <c r="E41" s="19">
        <v>215</v>
      </c>
      <c r="F41" s="51">
        <v>541.58333333333337</v>
      </c>
      <c r="G41" s="51">
        <v>534</v>
      </c>
      <c r="H41" s="48">
        <f>SUM(G41/G44)</f>
        <v>0.10543115220717682</v>
      </c>
    </row>
    <row r="42" spans="1:12" x14ac:dyDescent="0.2">
      <c r="A42" s="17" t="s">
        <v>43</v>
      </c>
      <c r="B42" s="19">
        <v>75</v>
      </c>
      <c r="C42" s="19">
        <v>74</v>
      </c>
      <c r="D42" s="19">
        <v>79</v>
      </c>
      <c r="E42" s="19">
        <v>92</v>
      </c>
      <c r="F42" s="51">
        <v>310.25</v>
      </c>
      <c r="G42" s="51">
        <v>281.5</v>
      </c>
      <c r="H42" s="48">
        <f>SUM(G42/G44)</f>
        <v>5.5578407015581033E-2</v>
      </c>
    </row>
    <row r="43" spans="1:12" x14ac:dyDescent="0.2">
      <c r="A43" s="17" t="s">
        <v>44</v>
      </c>
      <c r="B43" s="19">
        <v>163</v>
      </c>
      <c r="C43" s="19">
        <v>161</v>
      </c>
      <c r="D43" s="19">
        <v>156</v>
      </c>
      <c r="E43" s="19">
        <v>48</v>
      </c>
      <c r="F43" s="51">
        <v>231.66666666666666</v>
      </c>
      <c r="G43" s="51">
        <v>122.91666666666667</v>
      </c>
      <c r="H43" s="48">
        <f>SUM(G43/G44)</f>
        <v>2.4268250547063951E-2</v>
      </c>
    </row>
    <row r="44" spans="1:12" ht="13.5" thickBot="1" x14ac:dyDescent="0.25">
      <c r="A44" s="38" t="s">
        <v>0</v>
      </c>
      <c r="B44" s="39">
        <f>SUM(B26:B43)</f>
        <v>1602</v>
      </c>
      <c r="C44" s="39">
        <f t="shared" ref="C44:H44" si="2">SUM(C26:C43)</f>
        <v>1578</v>
      </c>
      <c r="D44" s="39">
        <f t="shared" si="2"/>
        <v>1556</v>
      </c>
      <c r="E44" s="39">
        <f t="shared" si="2"/>
        <v>1497</v>
      </c>
      <c r="F44" s="39">
        <f t="shared" ref="F44" si="3">SUM(F26:F43)</f>
        <v>5392.5833333333339</v>
      </c>
      <c r="G44" s="39">
        <f t="shared" si="2"/>
        <v>5064.916666666667</v>
      </c>
      <c r="H44" s="52">
        <f t="shared" si="2"/>
        <v>0.99999999999999978</v>
      </c>
    </row>
    <row r="45" spans="1:12" ht="13.5" thickTop="1" x14ac:dyDescent="0.2">
      <c r="B45" s="18"/>
      <c r="C45" s="18"/>
      <c r="D45" s="18"/>
      <c r="E45" s="18"/>
      <c r="F45" s="18"/>
      <c r="G45" s="18"/>
      <c r="H45" s="18"/>
    </row>
    <row r="46" spans="1:12" x14ac:dyDescent="0.2">
      <c r="B46" s="18"/>
      <c r="C46" s="18"/>
      <c r="D46" s="18"/>
      <c r="E46" s="18"/>
      <c r="F46" s="18"/>
      <c r="G46" s="18"/>
      <c r="H46" s="18"/>
    </row>
    <row r="47" spans="1:12" x14ac:dyDescent="0.2">
      <c r="B47" s="17"/>
      <c r="C47" s="17"/>
      <c r="D47" s="17"/>
      <c r="E47" s="17"/>
      <c r="F47" s="17"/>
      <c r="G47" s="17"/>
      <c r="H47" s="17"/>
      <c r="I47" s="3" t="s">
        <v>18</v>
      </c>
    </row>
    <row r="48" spans="1:12" x14ac:dyDescent="0.2">
      <c r="A48" s="14" t="s">
        <v>23</v>
      </c>
      <c r="B48" s="17"/>
      <c r="C48" s="17"/>
      <c r="D48" s="17"/>
      <c r="E48" s="17"/>
      <c r="F48" s="17"/>
      <c r="G48" s="17"/>
      <c r="H48" s="17"/>
      <c r="L48" s="3" t="s">
        <v>18</v>
      </c>
    </row>
    <row r="49" spans="1:14" x14ac:dyDescent="0.2">
      <c r="A49" s="17" t="s">
        <v>27</v>
      </c>
      <c r="B49" s="17">
        <v>5</v>
      </c>
      <c r="C49" s="17">
        <v>7</v>
      </c>
      <c r="D49" s="17">
        <v>7</v>
      </c>
      <c r="E49" s="17">
        <v>7</v>
      </c>
      <c r="F49" s="51">
        <v>12</v>
      </c>
      <c r="G49" s="51">
        <v>11.416666666666666</v>
      </c>
      <c r="H49" s="48">
        <f>SUM(G49/G67)</f>
        <v>4.8782224754308507E-3</v>
      </c>
    </row>
    <row r="50" spans="1:14" x14ac:dyDescent="0.2">
      <c r="A50" s="17" t="s">
        <v>28</v>
      </c>
      <c r="B50" s="17">
        <v>34</v>
      </c>
      <c r="C50" s="17">
        <v>36</v>
      </c>
      <c r="D50" s="17">
        <v>31</v>
      </c>
      <c r="E50" s="17">
        <v>34</v>
      </c>
      <c r="F50" s="51">
        <v>66.25</v>
      </c>
      <c r="G50" s="51">
        <v>82.5</v>
      </c>
      <c r="H50" s="48">
        <f>SUM(G50/G67)</f>
        <v>3.5251388691069654E-2</v>
      </c>
    </row>
    <row r="51" spans="1:14" x14ac:dyDescent="0.2">
      <c r="A51" s="17" t="s">
        <v>29</v>
      </c>
      <c r="B51" s="17">
        <v>60</v>
      </c>
      <c r="C51" s="17">
        <v>56</v>
      </c>
      <c r="D51" s="17">
        <v>59</v>
      </c>
      <c r="E51" s="17">
        <v>63</v>
      </c>
      <c r="F51" s="51">
        <v>200.66666666666666</v>
      </c>
      <c r="G51" s="51">
        <v>191.91666666666666</v>
      </c>
      <c r="H51" s="48">
        <f>SUM(G51/G67)</f>
        <v>8.2003988035892331E-2</v>
      </c>
    </row>
    <row r="52" spans="1:14" x14ac:dyDescent="0.2">
      <c r="A52" s="17" t="s">
        <v>30</v>
      </c>
      <c r="B52" s="17">
        <v>5</v>
      </c>
      <c r="C52" s="17">
        <v>5</v>
      </c>
      <c r="D52" s="17">
        <v>5</v>
      </c>
      <c r="E52" s="17">
        <v>3</v>
      </c>
      <c r="F52" s="51">
        <v>13.916666666666666</v>
      </c>
      <c r="G52" s="51">
        <v>11.583333333333334</v>
      </c>
      <c r="H52" s="48">
        <f>SUM(G52/G67)</f>
        <v>4.9494374020794766E-3</v>
      </c>
      <c r="I52" s="3" t="s">
        <v>18</v>
      </c>
      <c r="J52" s="3" t="s">
        <v>18</v>
      </c>
      <c r="K52" s="3" t="s">
        <v>18</v>
      </c>
    </row>
    <row r="53" spans="1:14" x14ac:dyDescent="0.2">
      <c r="A53" s="17" t="s">
        <v>31</v>
      </c>
      <c r="B53" s="17">
        <v>51</v>
      </c>
      <c r="C53" s="17">
        <v>54</v>
      </c>
      <c r="D53" s="17">
        <v>54</v>
      </c>
      <c r="E53" s="17">
        <v>43</v>
      </c>
      <c r="F53" s="51">
        <v>214.91666666666666</v>
      </c>
      <c r="G53" s="51">
        <v>208.41666666666666</v>
      </c>
      <c r="H53" s="48">
        <f>SUM(G53/G67)</f>
        <v>8.9054265774106259E-2</v>
      </c>
    </row>
    <row r="54" spans="1:14" x14ac:dyDescent="0.2">
      <c r="A54" s="17" t="s">
        <v>32</v>
      </c>
      <c r="B54" s="17">
        <v>161</v>
      </c>
      <c r="C54" s="17">
        <v>153</v>
      </c>
      <c r="D54" s="17">
        <v>143</v>
      </c>
      <c r="E54" s="17">
        <v>145</v>
      </c>
      <c r="F54" s="51">
        <v>367.41666666666669</v>
      </c>
      <c r="G54" s="51">
        <v>397</v>
      </c>
      <c r="H54" s="48">
        <f>SUM(G54/G67)</f>
        <v>0.1696339552770261</v>
      </c>
    </row>
    <row r="55" spans="1:14" x14ac:dyDescent="0.2">
      <c r="A55" s="17" t="s">
        <v>33</v>
      </c>
      <c r="B55" s="17">
        <v>2</v>
      </c>
      <c r="C55" s="17">
        <v>1</v>
      </c>
      <c r="D55" s="17">
        <v>1</v>
      </c>
      <c r="E55" s="17">
        <v>1</v>
      </c>
      <c r="F55" s="51">
        <v>60.916666666666664</v>
      </c>
      <c r="G55" s="51">
        <v>88.333333333333329</v>
      </c>
      <c r="H55" s="48">
        <f>SUM(G55/G67)</f>
        <v>3.7743911123771547E-2</v>
      </c>
    </row>
    <row r="56" spans="1:14" x14ac:dyDescent="0.2">
      <c r="A56" s="17" t="s">
        <v>34</v>
      </c>
      <c r="B56" s="17">
        <v>22</v>
      </c>
      <c r="C56" s="17">
        <v>24</v>
      </c>
      <c r="D56" s="17">
        <v>27</v>
      </c>
      <c r="E56" s="17">
        <v>27</v>
      </c>
      <c r="F56" s="51">
        <v>125.08333333333333</v>
      </c>
      <c r="G56" s="51">
        <v>146.33333333333334</v>
      </c>
      <c r="H56" s="48">
        <f>SUM(G56/G67)</f>
        <v>6.2526705597493251E-2</v>
      </c>
    </row>
    <row r="57" spans="1:14" x14ac:dyDescent="0.2">
      <c r="A57" s="17" t="s">
        <v>35</v>
      </c>
      <c r="B57" s="17">
        <v>24</v>
      </c>
      <c r="C57" s="17">
        <v>25</v>
      </c>
      <c r="D57" s="17">
        <v>21</v>
      </c>
      <c r="E57" s="17">
        <v>25</v>
      </c>
      <c r="F57" s="51">
        <v>84.666666666666671</v>
      </c>
      <c r="G57" s="51">
        <v>88.416666666666671</v>
      </c>
      <c r="H57" s="48">
        <f>SUM(G57/G67)</f>
        <v>3.7779518587095863E-2</v>
      </c>
    </row>
    <row r="58" spans="1:14" x14ac:dyDescent="0.2">
      <c r="A58" s="17" t="s">
        <v>36</v>
      </c>
      <c r="B58" s="17">
        <v>24</v>
      </c>
      <c r="C58" s="17">
        <v>25</v>
      </c>
      <c r="D58" s="17">
        <v>21</v>
      </c>
      <c r="E58" s="17">
        <v>21</v>
      </c>
      <c r="F58" s="51">
        <v>268.91666666666669</v>
      </c>
      <c r="G58" s="51">
        <v>249</v>
      </c>
      <c r="H58" s="48">
        <f>SUM(G58/G67)</f>
        <v>0.10639510041304659</v>
      </c>
    </row>
    <row r="59" spans="1:14" x14ac:dyDescent="0.2">
      <c r="A59" s="17" t="s">
        <v>37</v>
      </c>
      <c r="B59" s="17">
        <v>51</v>
      </c>
      <c r="C59" s="17">
        <v>49</v>
      </c>
      <c r="D59" s="17">
        <v>44</v>
      </c>
      <c r="E59" s="17">
        <v>46</v>
      </c>
      <c r="F59" s="51">
        <v>83.666666666666671</v>
      </c>
      <c r="G59" s="51">
        <v>80.083333333333329</v>
      </c>
      <c r="H59" s="48">
        <f>SUM(G59/G67)</f>
        <v>3.4218772254664583E-2</v>
      </c>
      <c r="L59" s="3" t="s">
        <v>18</v>
      </c>
      <c r="N59" s="3" t="s">
        <v>18</v>
      </c>
    </row>
    <row r="60" spans="1:14" x14ac:dyDescent="0.2">
      <c r="A60" s="17" t="s">
        <v>38</v>
      </c>
      <c r="B60" s="17">
        <v>38</v>
      </c>
      <c r="C60" s="17">
        <v>40</v>
      </c>
      <c r="D60" s="17">
        <v>41</v>
      </c>
      <c r="E60" s="17">
        <v>42</v>
      </c>
      <c r="F60" s="51">
        <v>58.583333333333336</v>
      </c>
      <c r="G60" s="51">
        <v>69.583333333333329</v>
      </c>
      <c r="H60" s="48">
        <f>SUM(G60/G67)</f>
        <v>2.9732231875801169E-2</v>
      </c>
    </row>
    <row r="61" spans="1:14" x14ac:dyDescent="0.2">
      <c r="A61" s="17" t="s">
        <v>39</v>
      </c>
      <c r="B61" s="17">
        <v>14</v>
      </c>
      <c r="C61" s="17">
        <v>14</v>
      </c>
      <c r="D61" s="17">
        <v>13</v>
      </c>
      <c r="E61" s="17">
        <v>12</v>
      </c>
      <c r="F61" s="51">
        <v>40.833333333333336</v>
      </c>
      <c r="G61" s="51">
        <v>39.583333333333336</v>
      </c>
      <c r="H61" s="48">
        <f>SUM(G61/G67)</f>
        <v>1.6913545079048572E-2</v>
      </c>
    </row>
    <row r="62" spans="1:14" x14ac:dyDescent="0.2">
      <c r="A62" s="17" t="s">
        <v>40</v>
      </c>
      <c r="B62" s="17">
        <v>37</v>
      </c>
      <c r="C62" s="17">
        <v>36</v>
      </c>
      <c r="D62" s="17">
        <v>38</v>
      </c>
      <c r="E62" s="17">
        <v>39</v>
      </c>
      <c r="F62" s="51">
        <v>130.75</v>
      </c>
      <c r="G62" s="51">
        <v>140.75</v>
      </c>
      <c r="H62" s="48">
        <f>SUM(G62/G67)</f>
        <v>6.0141005554764287E-2</v>
      </c>
    </row>
    <row r="63" spans="1:14" x14ac:dyDescent="0.2">
      <c r="A63" s="17" t="s">
        <v>41</v>
      </c>
      <c r="B63" s="17">
        <v>30</v>
      </c>
      <c r="C63" s="17">
        <v>30</v>
      </c>
      <c r="D63" s="17">
        <v>30</v>
      </c>
      <c r="E63" s="17">
        <v>34</v>
      </c>
      <c r="F63" s="51">
        <v>98.333333333333329</v>
      </c>
      <c r="G63" s="51">
        <v>105.41666666666667</v>
      </c>
      <c r="H63" s="48">
        <f>SUM(G63/G67)</f>
        <v>4.5043441105255669E-2</v>
      </c>
    </row>
    <row r="64" spans="1:14" x14ac:dyDescent="0.2">
      <c r="A64" s="17" t="s">
        <v>42</v>
      </c>
      <c r="B64" s="17">
        <v>91</v>
      </c>
      <c r="C64" s="17">
        <v>92</v>
      </c>
      <c r="D64" s="17">
        <v>91</v>
      </c>
      <c r="E64" s="17">
        <v>102</v>
      </c>
      <c r="F64" s="51">
        <v>223.08333333333334</v>
      </c>
      <c r="G64" s="51">
        <v>231.83333333333334</v>
      </c>
      <c r="H64" s="48">
        <f>SUM(G64/G67)</f>
        <v>9.9059962968238158E-2</v>
      </c>
    </row>
    <row r="65" spans="1:16" x14ac:dyDescent="0.2">
      <c r="A65" s="17" t="s">
        <v>43</v>
      </c>
      <c r="B65" s="17">
        <v>68</v>
      </c>
      <c r="C65" s="17">
        <v>67</v>
      </c>
      <c r="D65" s="17">
        <v>64</v>
      </c>
      <c r="E65" s="17">
        <v>66</v>
      </c>
      <c r="F65" s="51">
        <v>161.75</v>
      </c>
      <c r="G65" s="51">
        <v>145</v>
      </c>
      <c r="H65" s="48">
        <f>SUM(G65/G67)</f>
        <v>6.1956986184304237E-2</v>
      </c>
    </row>
    <row r="66" spans="1:16" x14ac:dyDescent="0.2">
      <c r="A66" s="17" t="s">
        <v>44</v>
      </c>
      <c r="B66" s="17">
        <v>74</v>
      </c>
      <c r="C66" s="17">
        <v>78</v>
      </c>
      <c r="D66" s="17">
        <v>73</v>
      </c>
      <c r="E66" s="17">
        <v>25</v>
      </c>
      <c r="F66" s="51">
        <v>107.91666666666667</v>
      </c>
      <c r="G66" s="51">
        <v>53.166666666666664</v>
      </c>
      <c r="H66" s="48">
        <f>SUM(G66/G67)</f>
        <v>2.2717561600911554E-2</v>
      </c>
    </row>
    <row r="67" spans="1:16" ht="13.5" thickBot="1" x14ac:dyDescent="0.25">
      <c r="A67" s="38" t="s">
        <v>0</v>
      </c>
      <c r="B67" s="39">
        <f t="shared" ref="B67:H67" si="4">SUM(B49:B66)</f>
        <v>791</v>
      </c>
      <c r="C67" s="39">
        <f t="shared" si="4"/>
        <v>792</v>
      </c>
      <c r="D67" s="39">
        <f t="shared" si="4"/>
        <v>763</v>
      </c>
      <c r="E67" s="39">
        <f t="shared" si="4"/>
        <v>735</v>
      </c>
      <c r="F67" s="39">
        <f t="shared" ref="F67" si="5">SUM(F49:F66)</f>
        <v>2319.6666666666665</v>
      </c>
      <c r="G67" s="39">
        <f t="shared" si="4"/>
        <v>2340.333333333333</v>
      </c>
      <c r="H67" s="52">
        <f t="shared" si="4"/>
        <v>1.0000000000000002</v>
      </c>
    </row>
    <row r="68" spans="1:16" ht="13.5" thickTop="1" x14ac:dyDescent="0.2">
      <c r="B68" s="17"/>
      <c r="C68" s="17"/>
      <c r="D68" s="17"/>
      <c r="E68" s="17"/>
      <c r="F68" s="17"/>
      <c r="G68" s="17"/>
      <c r="H68" s="17"/>
    </row>
    <row r="69" spans="1:16" x14ac:dyDescent="0.2">
      <c r="I69" s="3" t="s">
        <v>18</v>
      </c>
    </row>
    <row r="70" spans="1:16" x14ac:dyDescent="0.2">
      <c r="A70" s="16" t="s">
        <v>11</v>
      </c>
      <c r="J70" s="2"/>
    </row>
    <row r="71" spans="1:16" x14ac:dyDescent="0.2">
      <c r="A71" s="14" t="s">
        <v>21</v>
      </c>
      <c r="J71" s="2"/>
    </row>
    <row r="72" spans="1:16" x14ac:dyDescent="0.2">
      <c r="A72" s="17" t="s">
        <v>27</v>
      </c>
      <c r="B72" s="17">
        <v>9</v>
      </c>
      <c r="C72" s="17">
        <v>9</v>
      </c>
      <c r="D72" s="17">
        <v>13</v>
      </c>
      <c r="E72" s="17">
        <v>11</v>
      </c>
      <c r="F72" s="51">
        <v>21.333333333333332</v>
      </c>
      <c r="G72" s="51">
        <v>22.666666666666668</v>
      </c>
      <c r="H72" s="48">
        <f>SUM(G72/G90)</f>
        <v>1.4491209376664893E-2</v>
      </c>
    </row>
    <row r="73" spans="1:16" x14ac:dyDescent="0.2">
      <c r="A73" s="17" t="s">
        <v>28</v>
      </c>
      <c r="B73" s="17">
        <v>88</v>
      </c>
      <c r="C73" s="17">
        <v>81</v>
      </c>
      <c r="D73" s="17">
        <v>81</v>
      </c>
      <c r="E73" s="17">
        <v>70</v>
      </c>
      <c r="F73" s="51">
        <v>137</v>
      </c>
      <c r="G73" s="51">
        <v>109.58333333333333</v>
      </c>
      <c r="H73" s="48">
        <f>SUM(G73/G90)</f>
        <v>7.0058604155567403E-2</v>
      </c>
    </row>
    <row r="74" spans="1:16" x14ac:dyDescent="0.2">
      <c r="A74" s="17" t="s">
        <v>29</v>
      </c>
      <c r="B74" s="17">
        <v>55</v>
      </c>
      <c r="C74" s="17">
        <v>53</v>
      </c>
      <c r="D74" s="17">
        <v>55</v>
      </c>
      <c r="E74" s="17">
        <v>51</v>
      </c>
      <c r="F74" s="51">
        <v>127.75</v>
      </c>
      <c r="G74" s="51">
        <v>114.08333333333333</v>
      </c>
      <c r="H74" s="48">
        <f>SUM(G74/G90)</f>
        <v>7.2935535428875875E-2</v>
      </c>
    </row>
    <row r="75" spans="1:16" x14ac:dyDescent="0.2">
      <c r="A75" s="17" t="s">
        <v>30</v>
      </c>
      <c r="B75" s="17">
        <v>11</v>
      </c>
      <c r="C75" s="17">
        <v>8</v>
      </c>
      <c r="D75" s="17">
        <v>8</v>
      </c>
      <c r="E75" s="17">
        <v>7</v>
      </c>
      <c r="F75" s="51">
        <v>13.75</v>
      </c>
      <c r="G75" s="51">
        <v>11.666666666666666</v>
      </c>
      <c r="H75" s="48">
        <f>SUM(G75/G90)</f>
        <v>7.4587107085775173E-3</v>
      </c>
    </row>
    <row r="76" spans="1:16" x14ac:dyDescent="0.2">
      <c r="A76" s="17" t="s">
        <v>31</v>
      </c>
      <c r="B76" s="17">
        <v>40</v>
      </c>
      <c r="C76" s="17">
        <v>34</v>
      </c>
      <c r="D76" s="17">
        <v>30</v>
      </c>
      <c r="E76" s="17">
        <v>27</v>
      </c>
      <c r="F76" s="51">
        <v>82.666666666666671</v>
      </c>
      <c r="G76" s="51">
        <v>72.666666666666671</v>
      </c>
      <c r="H76" s="48">
        <f>SUM(G76/G90)</f>
        <v>4.6457112413425684E-2</v>
      </c>
    </row>
    <row r="77" spans="1:16" x14ac:dyDescent="0.2">
      <c r="A77" s="17" t="s">
        <v>32</v>
      </c>
      <c r="B77" s="17">
        <v>130</v>
      </c>
      <c r="C77" s="17">
        <v>129</v>
      </c>
      <c r="D77" s="17">
        <v>117</v>
      </c>
      <c r="E77" s="17">
        <v>107</v>
      </c>
      <c r="F77" s="51">
        <v>268.33333333333331</v>
      </c>
      <c r="G77" s="51">
        <v>230.25</v>
      </c>
      <c r="H77" s="48">
        <f>SUM(G77/G90)</f>
        <v>0.14720298348428346</v>
      </c>
      <c r="P77" s="2"/>
    </row>
    <row r="78" spans="1:16" x14ac:dyDescent="0.2">
      <c r="A78" s="17" t="s">
        <v>33</v>
      </c>
      <c r="B78" s="17">
        <v>3</v>
      </c>
      <c r="C78" s="17">
        <v>2</v>
      </c>
      <c r="D78" s="17"/>
      <c r="E78" s="17"/>
      <c r="F78" s="51">
        <v>113.66666666666667</v>
      </c>
      <c r="G78" s="51">
        <v>74.25</v>
      </c>
      <c r="H78" s="48">
        <f>SUM(G78/G90)</f>
        <v>4.7469366009589772E-2</v>
      </c>
      <c r="P78" s="2"/>
    </row>
    <row r="79" spans="1:16" x14ac:dyDescent="0.2">
      <c r="A79" s="17" t="s">
        <v>34</v>
      </c>
      <c r="B79" s="17">
        <v>32</v>
      </c>
      <c r="C79" s="17">
        <v>32</v>
      </c>
      <c r="D79" s="17">
        <v>25</v>
      </c>
      <c r="E79" s="17">
        <v>22</v>
      </c>
      <c r="F79" s="51">
        <v>188.16666666666666</v>
      </c>
      <c r="G79" s="51">
        <v>143.66666666666666</v>
      </c>
      <c r="H79" s="48">
        <f>SUM(G79/G90)</f>
        <v>9.1848694725625998E-2</v>
      </c>
    </row>
    <row r="80" spans="1:16" x14ac:dyDescent="0.2">
      <c r="A80" s="17" t="s">
        <v>35</v>
      </c>
      <c r="B80" s="17">
        <v>58</v>
      </c>
      <c r="C80" s="17">
        <v>55</v>
      </c>
      <c r="D80" s="17">
        <v>48</v>
      </c>
      <c r="E80" s="17">
        <v>47</v>
      </c>
      <c r="F80" s="51">
        <v>188.41666666666666</v>
      </c>
      <c r="G80" s="51">
        <v>142.83333333333334</v>
      </c>
      <c r="H80" s="48">
        <f>SUM(G80/G90)</f>
        <v>9.1315929675013341E-2</v>
      </c>
    </row>
    <row r="81" spans="1:16" x14ac:dyDescent="0.2">
      <c r="A81" s="17" t="s">
        <v>36</v>
      </c>
      <c r="B81" s="17">
        <v>43</v>
      </c>
      <c r="C81" s="17">
        <v>37</v>
      </c>
      <c r="D81" s="17">
        <v>35</v>
      </c>
      <c r="E81" s="17">
        <v>27</v>
      </c>
      <c r="F81" s="51">
        <v>223.66666666666666</v>
      </c>
      <c r="G81" s="51">
        <v>154.58333333333334</v>
      </c>
      <c r="H81" s="48">
        <f>SUM(G81/G90)</f>
        <v>9.8827916888652126E-2</v>
      </c>
    </row>
    <row r="82" spans="1:16" x14ac:dyDescent="0.2">
      <c r="A82" s="17" t="s">
        <v>37</v>
      </c>
      <c r="B82" s="17">
        <v>7</v>
      </c>
      <c r="C82" s="17">
        <v>6</v>
      </c>
      <c r="D82" s="17">
        <v>6</v>
      </c>
      <c r="E82" s="17">
        <v>10</v>
      </c>
      <c r="F82" s="51">
        <v>11.166666666666666</v>
      </c>
      <c r="G82" s="51">
        <v>8.0833333333333339</v>
      </c>
      <c r="H82" s="48">
        <f>SUM(G82/G90)</f>
        <v>5.1678209909429952E-3</v>
      </c>
    </row>
    <row r="83" spans="1:16" x14ac:dyDescent="0.2">
      <c r="A83" s="17" t="s">
        <v>38</v>
      </c>
      <c r="B83" s="17">
        <v>15</v>
      </c>
      <c r="C83" s="17">
        <v>14</v>
      </c>
      <c r="D83" s="17">
        <v>11</v>
      </c>
      <c r="E83" s="17">
        <v>11</v>
      </c>
      <c r="F83" s="51">
        <v>11.666666666666666</v>
      </c>
      <c r="G83" s="51">
        <v>10.333333333333334</v>
      </c>
      <c r="H83" s="48">
        <f>SUM(G83/G90)</f>
        <v>6.6062866275972305E-3</v>
      </c>
    </row>
    <row r="84" spans="1:16" x14ac:dyDescent="0.2">
      <c r="A84" s="17" t="s">
        <v>39</v>
      </c>
      <c r="B84" s="17">
        <v>11</v>
      </c>
      <c r="C84" s="17">
        <v>8</v>
      </c>
      <c r="D84" s="17">
        <v>8</v>
      </c>
      <c r="E84" s="17">
        <v>8</v>
      </c>
      <c r="F84" s="51">
        <v>16.833333333333332</v>
      </c>
      <c r="G84" s="51">
        <v>14.25</v>
      </c>
      <c r="H84" s="48">
        <f>SUM(G84/G90)</f>
        <v>9.1102823654768249E-3</v>
      </c>
    </row>
    <row r="85" spans="1:16" x14ac:dyDescent="0.2">
      <c r="A85" s="17" t="s">
        <v>40</v>
      </c>
      <c r="B85" s="17">
        <v>10</v>
      </c>
      <c r="C85" s="17">
        <v>12</v>
      </c>
      <c r="D85" s="17">
        <v>11</v>
      </c>
      <c r="E85" s="17">
        <v>9</v>
      </c>
      <c r="F85" s="51">
        <v>19.416666666666668</v>
      </c>
      <c r="G85" s="51">
        <v>15.25</v>
      </c>
      <c r="H85" s="48">
        <f>SUM(G85/G90)</f>
        <v>9.749600426212042E-3</v>
      </c>
    </row>
    <row r="86" spans="1:16" x14ac:dyDescent="0.2">
      <c r="A86" s="17" t="s">
        <v>41</v>
      </c>
      <c r="B86" s="17">
        <v>35</v>
      </c>
      <c r="C86" s="17">
        <v>35</v>
      </c>
      <c r="D86" s="17">
        <v>32</v>
      </c>
      <c r="E86" s="17">
        <v>33</v>
      </c>
      <c r="F86" s="51">
        <v>84</v>
      </c>
      <c r="G86" s="51">
        <v>81</v>
      </c>
      <c r="H86" s="48">
        <f>SUM(G86/G90)</f>
        <v>5.1784762919552481E-2</v>
      </c>
    </row>
    <row r="87" spans="1:16" x14ac:dyDescent="0.2">
      <c r="A87" s="17" t="s">
        <v>42</v>
      </c>
      <c r="B87" s="17">
        <v>62</v>
      </c>
      <c r="C87" s="17">
        <v>58</v>
      </c>
      <c r="D87" s="17">
        <v>61</v>
      </c>
      <c r="E87" s="17">
        <v>62</v>
      </c>
      <c r="F87" s="51">
        <v>188.75</v>
      </c>
      <c r="G87" s="51">
        <v>209.16666666666666</v>
      </c>
      <c r="H87" s="48">
        <f>SUM(G87/G90)</f>
        <v>0.13372402770378264</v>
      </c>
      <c r="P87" s="2"/>
    </row>
    <row r="88" spans="1:16" x14ac:dyDescent="0.2">
      <c r="A88" s="17" t="s">
        <v>43</v>
      </c>
      <c r="B88" s="17">
        <v>27</v>
      </c>
      <c r="C88" s="17">
        <v>18</v>
      </c>
      <c r="D88" s="17">
        <v>15</v>
      </c>
      <c r="E88" s="17">
        <v>21</v>
      </c>
      <c r="F88" s="51">
        <v>81.833333333333329</v>
      </c>
      <c r="G88" s="51">
        <v>73.25</v>
      </c>
      <c r="H88" s="48">
        <f>SUM(G88/G90)</f>
        <v>4.6830047948854557E-2</v>
      </c>
      <c r="I88" s="3" t="s">
        <v>18</v>
      </c>
      <c r="P88" s="2"/>
    </row>
    <row r="89" spans="1:16" x14ac:dyDescent="0.2">
      <c r="A89" s="17" t="s">
        <v>44</v>
      </c>
      <c r="B89" s="17">
        <v>53</v>
      </c>
      <c r="C89" s="17">
        <v>46</v>
      </c>
      <c r="D89" s="17">
        <v>47</v>
      </c>
      <c r="E89" s="17">
        <v>17</v>
      </c>
      <c r="F89" s="51">
        <v>153.41666666666666</v>
      </c>
      <c r="G89" s="51">
        <v>76.583333333333329</v>
      </c>
      <c r="H89" s="48">
        <f>SUM(G89/G90)</f>
        <v>4.8961108151305277E-2</v>
      </c>
      <c r="P89" s="2"/>
    </row>
    <row r="90" spans="1:16" ht="13.5" thickBot="1" x14ac:dyDescent="0.25">
      <c r="A90" s="38" t="s">
        <v>0</v>
      </c>
      <c r="B90" s="39">
        <f t="shared" ref="B90:H90" si="6">SUM(B72:B89)</f>
        <v>689</v>
      </c>
      <c r="C90" s="39">
        <f t="shared" si="6"/>
        <v>637</v>
      </c>
      <c r="D90" s="39">
        <f t="shared" si="6"/>
        <v>603</v>
      </c>
      <c r="E90" s="39">
        <f t="shared" si="6"/>
        <v>540</v>
      </c>
      <c r="F90" s="39">
        <f t="shared" ref="F90" si="7">SUM(F72:F89)</f>
        <v>1931.8333333333335</v>
      </c>
      <c r="G90" s="39">
        <f t="shared" si="6"/>
        <v>1564.1666666666665</v>
      </c>
      <c r="H90" s="52">
        <f t="shared" si="6"/>
        <v>1.0000000000000002</v>
      </c>
    </row>
    <row r="91" spans="1:16" ht="13.5" thickTop="1" x14ac:dyDescent="0.2"/>
    <row r="92" spans="1:16" x14ac:dyDescent="0.2">
      <c r="A92" s="14" t="s">
        <v>22</v>
      </c>
    </row>
    <row r="93" spans="1:16" x14ac:dyDescent="0.2">
      <c r="A93" s="17" t="s">
        <v>27</v>
      </c>
      <c r="B93" s="17">
        <v>19</v>
      </c>
      <c r="C93" s="17">
        <v>20</v>
      </c>
      <c r="D93" s="17">
        <v>20</v>
      </c>
      <c r="E93" s="17">
        <v>15</v>
      </c>
      <c r="F93" s="51">
        <v>23.416666666666668</v>
      </c>
      <c r="G93" s="51">
        <v>23.333333333333332</v>
      </c>
      <c r="H93" s="48">
        <f>SUM(G93/G111)</f>
        <v>1.0084638933909601E-2</v>
      </c>
    </row>
    <row r="94" spans="1:16" x14ac:dyDescent="0.2">
      <c r="A94" s="17" t="s">
        <v>28</v>
      </c>
      <c r="B94" s="17">
        <v>134</v>
      </c>
      <c r="C94" s="17">
        <v>112</v>
      </c>
      <c r="D94" s="17">
        <v>103</v>
      </c>
      <c r="E94" s="17">
        <v>98</v>
      </c>
      <c r="F94" s="51">
        <v>261.33333333333331</v>
      </c>
      <c r="G94" s="51">
        <v>229.25</v>
      </c>
      <c r="H94" s="48">
        <f>SUM(G94/G111)</f>
        <v>9.9081577525661824E-2</v>
      </c>
      <c r="J94" s="3" t="s">
        <v>18</v>
      </c>
      <c r="K94" s="3" t="s">
        <v>18</v>
      </c>
    </row>
    <row r="95" spans="1:16" x14ac:dyDescent="0.2">
      <c r="A95" s="17" t="s">
        <v>29</v>
      </c>
      <c r="B95" s="17">
        <v>67</v>
      </c>
      <c r="C95" s="17">
        <v>66</v>
      </c>
      <c r="D95" s="17">
        <v>62</v>
      </c>
      <c r="E95" s="17">
        <v>57</v>
      </c>
      <c r="F95" s="51">
        <v>201.58333333333334</v>
      </c>
      <c r="G95" s="51">
        <v>178.83333333333334</v>
      </c>
      <c r="H95" s="48">
        <f>SUM(G95/G111)</f>
        <v>7.7291554114892871E-2</v>
      </c>
    </row>
    <row r="96" spans="1:16" x14ac:dyDescent="0.2">
      <c r="A96" s="17" t="s">
        <v>30</v>
      </c>
      <c r="B96" s="17">
        <v>4</v>
      </c>
      <c r="C96" s="17">
        <v>4</v>
      </c>
      <c r="D96" s="17">
        <v>4</v>
      </c>
      <c r="E96" s="17">
        <v>5</v>
      </c>
      <c r="F96" s="51">
        <v>15.166666666666666</v>
      </c>
      <c r="G96" s="51">
        <v>15.833333333333334</v>
      </c>
      <c r="H96" s="48">
        <f>SUM(G96/G111)</f>
        <v>6.8431478480100866E-3</v>
      </c>
    </row>
    <row r="97" spans="1:11" x14ac:dyDescent="0.2">
      <c r="A97" s="17" t="s">
        <v>31</v>
      </c>
      <c r="B97" s="17">
        <v>41</v>
      </c>
      <c r="C97" s="17">
        <v>37</v>
      </c>
      <c r="D97" s="17">
        <v>34</v>
      </c>
      <c r="E97" s="17">
        <v>30</v>
      </c>
      <c r="F97" s="51">
        <v>169.41666666666666</v>
      </c>
      <c r="G97" s="51">
        <v>154.91666666666666</v>
      </c>
      <c r="H97" s="48">
        <f>SUM(G97/G111)</f>
        <v>6.6954799207635515E-2</v>
      </c>
    </row>
    <row r="98" spans="1:11" x14ac:dyDescent="0.2">
      <c r="A98" s="17" t="s">
        <v>32</v>
      </c>
      <c r="B98" s="17">
        <v>94</v>
      </c>
      <c r="C98" s="17">
        <v>107</v>
      </c>
      <c r="D98" s="17">
        <v>105</v>
      </c>
      <c r="E98" s="17">
        <v>90</v>
      </c>
      <c r="F98" s="51">
        <v>240.33333333333334</v>
      </c>
      <c r="G98" s="51">
        <v>252.25</v>
      </c>
      <c r="H98" s="48">
        <f>SUM(G98/G111)</f>
        <v>0.10902215018908701</v>
      </c>
    </row>
    <row r="99" spans="1:11" x14ac:dyDescent="0.2">
      <c r="A99" s="17" t="s">
        <v>33</v>
      </c>
      <c r="B99" s="17">
        <v>3</v>
      </c>
      <c r="C99" s="17">
        <v>3</v>
      </c>
      <c r="D99" s="17">
        <v>1</v>
      </c>
      <c r="E99" s="17"/>
      <c r="F99" s="51">
        <v>225.91666666666666</v>
      </c>
      <c r="G99" s="51">
        <v>206.58333333333334</v>
      </c>
      <c r="H99" s="48">
        <f>SUM(G99/G111)</f>
        <v>8.9285071132721078E-2</v>
      </c>
      <c r="J99" s="3" t="s">
        <v>18</v>
      </c>
      <c r="K99" s="3" t="s">
        <v>18</v>
      </c>
    </row>
    <row r="100" spans="1:11" x14ac:dyDescent="0.2">
      <c r="A100" s="17" t="s">
        <v>34</v>
      </c>
      <c r="B100" s="17">
        <v>27</v>
      </c>
      <c r="C100" s="17">
        <v>23</v>
      </c>
      <c r="D100" s="17">
        <v>23</v>
      </c>
      <c r="E100" s="17">
        <v>23</v>
      </c>
      <c r="F100" s="51">
        <v>241.5</v>
      </c>
      <c r="G100" s="51">
        <v>231.91666666666666</v>
      </c>
      <c r="H100" s="48">
        <f>SUM(G100/G111)</f>
        <v>0.10023410768953721</v>
      </c>
    </row>
    <row r="101" spans="1:11" x14ac:dyDescent="0.2">
      <c r="A101" s="17" t="s">
        <v>35</v>
      </c>
      <c r="B101" s="17">
        <v>35</v>
      </c>
      <c r="C101" s="17">
        <v>33</v>
      </c>
      <c r="D101" s="17">
        <v>30</v>
      </c>
      <c r="E101" s="17">
        <v>27</v>
      </c>
      <c r="F101" s="51">
        <v>154</v>
      </c>
      <c r="G101" s="51">
        <v>132.08333333333334</v>
      </c>
      <c r="H101" s="48">
        <f>SUM(G101/G111)</f>
        <v>5.7086259679452564E-2</v>
      </c>
    </row>
    <row r="102" spans="1:11" x14ac:dyDescent="0.2">
      <c r="A102" s="17" t="s">
        <v>36</v>
      </c>
      <c r="B102" s="17">
        <v>34</v>
      </c>
      <c r="C102" s="17">
        <v>25</v>
      </c>
      <c r="D102" s="17">
        <v>27</v>
      </c>
      <c r="E102" s="17">
        <v>27</v>
      </c>
      <c r="F102" s="51">
        <v>325</v>
      </c>
      <c r="G102" s="51">
        <v>249.5</v>
      </c>
      <c r="H102" s="48">
        <f>SUM(G102/G111)</f>
        <v>0.10783360345759051</v>
      </c>
    </row>
    <row r="103" spans="1:11" x14ac:dyDescent="0.2">
      <c r="A103" s="17" t="s">
        <v>37</v>
      </c>
      <c r="B103" s="17">
        <v>10</v>
      </c>
      <c r="C103" s="17">
        <v>7</v>
      </c>
      <c r="D103" s="17">
        <v>9</v>
      </c>
      <c r="E103" s="17">
        <v>9</v>
      </c>
      <c r="F103" s="51">
        <v>29.166666666666668</v>
      </c>
      <c r="G103" s="51">
        <v>22</v>
      </c>
      <c r="H103" s="48">
        <f>SUM(G103/G111)</f>
        <v>9.5083738519719085E-3</v>
      </c>
    </row>
    <row r="104" spans="1:11" x14ac:dyDescent="0.2">
      <c r="A104" s="17" t="s">
        <v>38</v>
      </c>
      <c r="B104" s="17">
        <v>11</v>
      </c>
      <c r="C104" s="17">
        <v>8</v>
      </c>
      <c r="D104" s="17">
        <v>9</v>
      </c>
      <c r="E104" s="17">
        <v>10</v>
      </c>
      <c r="F104" s="51">
        <v>22.75</v>
      </c>
      <c r="G104" s="51">
        <v>19.333333333333332</v>
      </c>
      <c r="H104" s="48">
        <f>SUM(G104/G111)</f>
        <v>8.3558436880965259E-3</v>
      </c>
    </row>
    <row r="105" spans="1:11" x14ac:dyDescent="0.2">
      <c r="A105" s="17" t="s">
        <v>39</v>
      </c>
      <c r="B105" s="17">
        <v>14</v>
      </c>
      <c r="C105" s="17">
        <v>9</v>
      </c>
      <c r="D105" s="17">
        <v>9</v>
      </c>
      <c r="E105" s="17">
        <v>7</v>
      </c>
      <c r="F105" s="51">
        <v>20.833333333333332</v>
      </c>
      <c r="G105" s="51">
        <v>20.416666666666668</v>
      </c>
      <c r="H105" s="48">
        <f>SUM(G105/G111)</f>
        <v>8.8240590671709012E-3</v>
      </c>
    </row>
    <row r="106" spans="1:11" x14ac:dyDescent="0.2">
      <c r="A106" s="17" t="s">
        <v>40</v>
      </c>
      <c r="B106" s="17">
        <v>23</v>
      </c>
      <c r="C106" s="17">
        <v>21</v>
      </c>
      <c r="D106" s="17">
        <v>17</v>
      </c>
      <c r="E106" s="17">
        <v>19</v>
      </c>
      <c r="F106" s="51">
        <v>44.833333333333336</v>
      </c>
      <c r="G106" s="51">
        <v>42.083333333333336</v>
      </c>
      <c r="H106" s="48">
        <f>SUM(G106/G111)</f>
        <v>1.8188366648658388E-2</v>
      </c>
    </row>
    <row r="107" spans="1:11" x14ac:dyDescent="0.2">
      <c r="A107" s="17" t="s">
        <v>41</v>
      </c>
      <c r="B107" s="17">
        <v>32</v>
      </c>
      <c r="C107" s="17">
        <v>31</v>
      </c>
      <c r="D107" s="17">
        <v>29</v>
      </c>
      <c r="E107" s="17">
        <v>30</v>
      </c>
      <c r="F107" s="51">
        <v>131.16666666666666</v>
      </c>
      <c r="G107" s="51">
        <v>121.58333333333333</v>
      </c>
      <c r="H107" s="48">
        <f>SUM(G107/G111)</f>
        <v>5.2548172159193239E-2</v>
      </c>
    </row>
    <row r="108" spans="1:11" x14ac:dyDescent="0.2">
      <c r="A108" s="17" t="s">
        <v>42</v>
      </c>
      <c r="B108" s="17">
        <v>74</v>
      </c>
      <c r="C108" s="17">
        <v>73</v>
      </c>
      <c r="D108" s="17">
        <v>68</v>
      </c>
      <c r="E108" s="17">
        <v>59</v>
      </c>
      <c r="F108" s="51">
        <v>233.08333333333334</v>
      </c>
      <c r="G108" s="51">
        <v>231.41666666666666</v>
      </c>
      <c r="H108" s="48">
        <f>SUM(G108/G111)</f>
        <v>0.10001800828381056</v>
      </c>
    </row>
    <row r="109" spans="1:11" x14ac:dyDescent="0.2">
      <c r="A109" s="17" t="s">
        <v>43</v>
      </c>
      <c r="B109" s="17">
        <v>44</v>
      </c>
      <c r="C109" s="17">
        <v>33</v>
      </c>
      <c r="D109" s="17">
        <v>32</v>
      </c>
      <c r="E109" s="17">
        <v>35</v>
      </c>
      <c r="F109" s="51">
        <v>130.5</v>
      </c>
      <c r="G109" s="51">
        <v>139.91666666666666</v>
      </c>
      <c r="H109" s="48">
        <f>SUM(G109/G111)</f>
        <v>6.0471817035836491E-2</v>
      </c>
    </row>
    <row r="110" spans="1:11" x14ac:dyDescent="0.2">
      <c r="A110" s="17" t="s">
        <v>44</v>
      </c>
      <c r="B110" s="17">
        <v>34</v>
      </c>
      <c r="C110" s="17">
        <v>34</v>
      </c>
      <c r="D110" s="17">
        <v>33</v>
      </c>
      <c r="E110" s="17">
        <v>9</v>
      </c>
      <c r="F110" s="51">
        <v>109.91666666666667</v>
      </c>
      <c r="G110" s="51">
        <v>42.5</v>
      </c>
      <c r="H110" s="48">
        <f>SUM(G110/G111)</f>
        <v>1.8368449486763916E-2</v>
      </c>
    </row>
    <row r="111" spans="1:11" ht="13.5" thickBot="1" x14ac:dyDescent="0.25">
      <c r="A111" s="38" t="s">
        <v>0</v>
      </c>
      <c r="B111" s="39">
        <f>SUM(B93:B110)</f>
        <v>700</v>
      </c>
      <c r="C111" s="39">
        <f t="shared" ref="C111:H111" si="8">SUM(C93:C110)</f>
        <v>646</v>
      </c>
      <c r="D111" s="39">
        <f t="shared" si="8"/>
        <v>615</v>
      </c>
      <c r="E111" s="39">
        <f t="shared" si="8"/>
        <v>550</v>
      </c>
      <c r="F111" s="39">
        <f t="shared" ref="F111" si="9">SUM(F93:F110)</f>
        <v>2579.9166666666665</v>
      </c>
      <c r="G111" s="39">
        <f t="shared" si="8"/>
        <v>2313.7499999999995</v>
      </c>
      <c r="H111" s="52">
        <f t="shared" si="8"/>
        <v>1.0000000000000002</v>
      </c>
    </row>
    <row r="112" spans="1:11" ht="13.5" thickTop="1" x14ac:dyDescent="0.2">
      <c r="B112" s="18"/>
      <c r="C112" s="18"/>
      <c r="D112" s="18"/>
      <c r="E112" s="18"/>
      <c r="F112" s="18"/>
      <c r="G112" s="18"/>
      <c r="H112" s="18"/>
    </row>
    <row r="114" spans="1:11" x14ac:dyDescent="0.2">
      <c r="A114" s="14" t="s">
        <v>23</v>
      </c>
    </row>
    <row r="115" spans="1:11" x14ac:dyDescent="0.2">
      <c r="A115" s="17" t="s">
        <v>27</v>
      </c>
      <c r="B115" s="17">
        <v>10</v>
      </c>
      <c r="C115" s="17">
        <v>10</v>
      </c>
      <c r="D115" s="17">
        <v>10</v>
      </c>
      <c r="E115" s="17">
        <v>9</v>
      </c>
      <c r="F115" s="51">
        <v>25.083333333333332</v>
      </c>
      <c r="G115" s="51">
        <v>21.833333333333332</v>
      </c>
      <c r="H115" s="48">
        <f>SUM(G115/G133)</f>
        <v>1.900754497968659E-2</v>
      </c>
      <c r="I115" s="3" t="s">
        <v>18</v>
      </c>
      <c r="J115" s="3" t="s">
        <v>18</v>
      </c>
      <c r="K115" s="3" t="s">
        <v>18</v>
      </c>
    </row>
    <row r="116" spans="1:11" x14ac:dyDescent="0.2">
      <c r="A116" s="17" t="s">
        <v>28</v>
      </c>
      <c r="B116" s="17">
        <v>78</v>
      </c>
      <c r="C116" s="17">
        <v>57</v>
      </c>
      <c r="D116" s="17">
        <v>58</v>
      </c>
      <c r="E116" s="17">
        <v>55</v>
      </c>
      <c r="F116" s="51">
        <v>180.41666666666666</v>
      </c>
      <c r="G116" s="51">
        <v>153.75</v>
      </c>
      <c r="H116" s="48">
        <f>SUM(G116/G133)</f>
        <v>0.13385084155542656</v>
      </c>
    </row>
    <row r="117" spans="1:11" x14ac:dyDescent="0.2">
      <c r="A117" s="17" t="s">
        <v>29</v>
      </c>
      <c r="B117" s="17">
        <v>47</v>
      </c>
      <c r="C117" s="17">
        <v>44</v>
      </c>
      <c r="D117" s="17">
        <v>41</v>
      </c>
      <c r="E117" s="17">
        <v>35</v>
      </c>
      <c r="F117" s="51">
        <v>122.25</v>
      </c>
      <c r="G117" s="51">
        <v>121.33333333333333</v>
      </c>
      <c r="H117" s="48">
        <f>SUM(G117/G133)</f>
        <v>0.10562971561230411</v>
      </c>
    </row>
    <row r="118" spans="1:11" x14ac:dyDescent="0.2">
      <c r="A118" s="17" t="s">
        <v>30</v>
      </c>
      <c r="B118" s="17">
        <v>7</v>
      </c>
      <c r="C118" s="17">
        <v>7</v>
      </c>
      <c r="D118" s="17">
        <v>6</v>
      </c>
      <c r="E118" s="17">
        <v>6</v>
      </c>
      <c r="F118" s="51">
        <v>7.583333333333333</v>
      </c>
      <c r="G118" s="51">
        <v>10.333333333333334</v>
      </c>
      <c r="H118" s="48">
        <f>SUM(G118/G133)</f>
        <v>8.9959373186302965E-3</v>
      </c>
    </row>
    <row r="119" spans="1:11" x14ac:dyDescent="0.2">
      <c r="A119" s="17" t="s">
        <v>31</v>
      </c>
      <c r="B119" s="17">
        <v>26</v>
      </c>
      <c r="C119" s="17">
        <v>23</v>
      </c>
      <c r="D119" s="17">
        <v>22</v>
      </c>
      <c r="E119" s="17">
        <v>21</v>
      </c>
      <c r="F119" s="51">
        <v>96.833333333333329</v>
      </c>
      <c r="G119" s="51">
        <v>90.25</v>
      </c>
      <c r="H119" s="48">
        <f>SUM(G119/G133)</f>
        <v>7.8569355774811375E-2</v>
      </c>
    </row>
    <row r="120" spans="1:11" x14ac:dyDescent="0.2">
      <c r="A120" s="17" t="s">
        <v>32</v>
      </c>
      <c r="B120" s="17">
        <v>63</v>
      </c>
      <c r="C120" s="17">
        <v>63</v>
      </c>
      <c r="D120" s="17">
        <v>60</v>
      </c>
      <c r="E120" s="17">
        <v>65</v>
      </c>
      <c r="F120" s="51">
        <v>142.08333333333334</v>
      </c>
      <c r="G120" s="51">
        <v>127.08333333333333</v>
      </c>
      <c r="H120" s="48">
        <f>SUM(G120/G133)</f>
        <v>0.11063551944283226</v>
      </c>
    </row>
    <row r="121" spans="1:11" x14ac:dyDescent="0.2">
      <c r="A121" s="17" t="s">
        <v>33</v>
      </c>
      <c r="B121" s="17">
        <v>1</v>
      </c>
      <c r="C121" s="17"/>
      <c r="D121" s="17"/>
      <c r="E121" s="17"/>
      <c r="F121" s="51">
        <v>42.25</v>
      </c>
      <c r="G121" s="51">
        <v>58.916666666666664</v>
      </c>
      <c r="H121" s="48">
        <f>SUM(G121/G133)</f>
        <v>5.1291352292513054E-2</v>
      </c>
    </row>
    <row r="122" spans="1:11" x14ac:dyDescent="0.2">
      <c r="A122" s="17" t="s">
        <v>34</v>
      </c>
      <c r="B122" s="17">
        <v>19</v>
      </c>
      <c r="C122" s="17">
        <v>15</v>
      </c>
      <c r="D122" s="17">
        <v>14</v>
      </c>
      <c r="E122" s="17">
        <v>16</v>
      </c>
      <c r="F122" s="51">
        <v>74.5</v>
      </c>
      <c r="G122" s="51">
        <v>71.166666666666671</v>
      </c>
      <c r="H122" s="48">
        <f>SUM(G122/G133)</f>
        <v>6.1955890887986073E-2</v>
      </c>
    </row>
    <row r="123" spans="1:11" x14ac:dyDescent="0.2">
      <c r="A123" s="17" t="s">
        <v>35</v>
      </c>
      <c r="B123" s="17">
        <v>12</v>
      </c>
      <c r="C123" s="17">
        <v>11</v>
      </c>
      <c r="D123" s="17">
        <v>7</v>
      </c>
      <c r="E123" s="17">
        <v>7</v>
      </c>
      <c r="F123" s="51">
        <v>42.166666666666664</v>
      </c>
      <c r="G123" s="51">
        <v>44.833333333333336</v>
      </c>
      <c r="H123" s="48">
        <f>SUM(G123/G133)</f>
        <v>3.9030760301799187E-2</v>
      </c>
    </row>
    <row r="124" spans="1:11" x14ac:dyDescent="0.2">
      <c r="A124" s="17" t="s">
        <v>36</v>
      </c>
      <c r="B124" s="17">
        <v>29</v>
      </c>
      <c r="C124" s="17">
        <v>27</v>
      </c>
      <c r="D124" s="17">
        <v>22</v>
      </c>
      <c r="E124" s="17">
        <v>20</v>
      </c>
      <c r="F124" s="51">
        <v>122.41666666666667</v>
      </c>
      <c r="G124" s="51">
        <v>118.25</v>
      </c>
      <c r="H124" s="48">
        <f>SUM(G124/G133)</f>
        <v>0.1029454439930354</v>
      </c>
    </row>
    <row r="125" spans="1:11" x14ac:dyDescent="0.2">
      <c r="A125" s="17" t="s">
        <v>37</v>
      </c>
      <c r="B125" s="17">
        <v>4</v>
      </c>
      <c r="C125" s="17">
        <v>6</v>
      </c>
      <c r="D125" s="17">
        <v>3</v>
      </c>
      <c r="E125" s="17">
        <v>3</v>
      </c>
      <c r="F125" s="51">
        <v>9.5</v>
      </c>
      <c r="G125" s="51">
        <v>13.333333333333334</v>
      </c>
      <c r="H125" s="48">
        <f>SUM(G125/G133)</f>
        <v>1.1607661056297156E-2</v>
      </c>
    </row>
    <row r="126" spans="1:11" x14ac:dyDescent="0.2">
      <c r="A126" s="17" t="s">
        <v>38</v>
      </c>
      <c r="B126" s="17">
        <v>12</v>
      </c>
      <c r="C126" s="17">
        <v>12</v>
      </c>
      <c r="D126" s="17">
        <v>11</v>
      </c>
      <c r="E126" s="17">
        <v>12</v>
      </c>
      <c r="F126" s="51">
        <v>11.833333333333334</v>
      </c>
      <c r="G126" s="51">
        <v>14.25</v>
      </c>
      <c r="H126" s="48">
        <f>SUM(G126/G133)</f>
        <v>1.2405687753917585E-2</v>
      </c>
    </row>
    <row r="127" spans="1:11" x14ac:dyDescent="0.2">
      <c r="A127" s="17" t="s">
        <v>39</v>
      </c>
      <c r="B127" s="17">
        <v>8</v>
      </c>
      <c r="C127" s="17">
        <v>7</v>
      </c>
      <c r="D127" s="17">
        <v>8</v>
      </c>
      <c r="E127" s="17">
        <v>9</v>
      </c>
      <c r="F127" s="51">
        <v>14.166666666666666</v>
      </c>
      <c r="G127" s="51">
        <v>14.083333333333334</v>
      </c>
      <c r="H127" s="48">
        <f>SUM(G127/G133)</f>
        <v>1.2260591990713872E-2</v>
      </c>
    </row>
    <row r="128" spans="1:11" x14ac:dyDescent="0.2">
      <c r="A128" s="17" t="s">
        <v>40</v>
      </c>
      <c r="B128" s="17">
        <v>12</v>
      </c>
      <c r="C128" s="17">
        <v>9</v>
      </c>
      <c r="D128" s="17">
        <v>9</v>
      </c>
      <c r="E128" s="17">
        <v>8</v>
      </c>
      <c r="F128" s="51">
        <v>23.666666666666668</v>
      </c>
      <c r="G128" s="51">
        <v>22.333333333333332</v>
      </c>
      <c r="H128" s="48">
        <f>SUM(G128/G133)</f>
        <v>1.9442832269297734E-2</v>
      </c>
    </row>
    <row r="129" spans="1:11" x14ac:dyDescent="0.2">
      <c r="A129" s="17" t="s">
        <v>41</v>
      </c>
      <c r="B129" s="17">
        <v>18</v>
      </c>
      <c r="C129" s="17">
        <v>18</v>
      </c>
      <c r="D129" s="17">
        <v>15</v>
      </c>
      <c r="E129" s="17">
        <v>13</v>
      </c>
      <c r="F129" s="51">
        <v>58.083333333333336</v>
      </c>
      <c r="G129" s="51">
        <v>55.083333333333336</v>
      </c>
      <c r="H129" s="48">
        <f>SUM(G129/G133)</f>
        <v>4.7954149738827626E-2</v>
      </c>
    </row>
    <row r="130" spans="1:11" x14ac:dyDescent="0.2">
      <c r="A130" s="17" t="s">
        <v>42</v>
      </c>
      <c r="B130" s="17">
        <v>42</v>
      </c>
      <c r="C130" s="17">
        <v>36</v>
      </c>
      <c r="D130" s="17">
        <v>36</v>
      </c>
      <c r="E130" s="17">
        <v>46</v>
      </c>
      <c r="F130" s="51">
        <v>126.16666666666667</v>
      </c>
      <c r="G130" s="51">
        <v>130.25</v>
      </c>
      <c r="H130" s="48">
        <f>SUM(G130/G133)</f>
        <v>0.11339233894370283</v>
      </c>
    </row>
    <row r="131" spans="1:11" x14ac:dyDescent="0.2">
      <c r="A131" s="17" t="s">
        <v>43</v>
      </c>
      <c r="B131" s="17">
        <v>23</v>
      </c>
      <c r="C131" s="17">
        <v>20</v>
      </c>
      <c r="D131" s="17">
        <v>18</v>
      </c>
      <c r="E131" s="17">
        <v>18</v>
      </c>
      <c r="F131" s="51">
        <v>57.25</v>
      </c>
      <c r="G131" s="51">
        <v>61.25</v>
      </c>
      <c r="H131" s="48">
        <f>SUM(G131/G133)</f>
        <v>5.3322692977365055E-2</v>
      </c>
    </row>
    <row r="132" spans="1:11" x14ac:dyDescent="0.2">
      <c r="A132" s="17" t="s">
        <v>44</v>
      </c>
      <c r="B132" s="17">
        <v>26</v>
      </c>
      <c r="C132" s="17">
        <v>26</v>
      </c>
      <c r="D132" s="17">
        <v>26</v>
      </c>
      <c r="E132" s="17">
        <v>8</v>
      </c>
      <c r="F132" s="51">
        <v>38.833333333333336</v>
      </c>
      <c r="G132" s="51">
        <v>20.333333333333332</v>
      </c>
      <c r="H132" s="48">
        <f>SUM(G132/G133)</f>
        <v>1.7701683110853159E-2</v>
      </c>
    </row>
    <row r="133" spans="1:11" ht="13.5" thickBot="1" x14ac:dyDescent="0.25">
      <c r="A133" s="38" t="s">
        <v>0</v>
      </c>
      <c r="B133" s="38">
        <f>SUM(B115:B132)</f>
        <v>437</v>
      </c>
      <c r="C133" s="38">
        <f t="shared" ref="C133:H133" si="10">SUM(C115:C132)</f>
        <v>391</v>
      </c>
      <c r="D133" s="38">
        <f t="shared" si="10"/>
        <v>366</v>
      </c>
      <c r="E133" s="38">
        <f t="shared" si="10"/>
        <v>351</v>
      </c>
      <c r="F133" s="54">
        <f t="shared" ref="F133" si="11">SUM(F115:F132)</f>
        <v>1195.0833333333333</v>
      </c>
      <c r="G133" s="54">
        <f t="shared" si="10"/>
        <v>1148.6666666666667</v>
      </c>
      <c r="H133" s="52">
        <f t="shared" si="10"/>
        <v>0.99999999999999989</v>
      </c>
    </row>
    <row r="134" spans="1:11" ht="13.5" thickTop="1" x14ac:dyDescent="0.2"/>
    <row r="135" spans="1:11" x14ac:dyDescent="0.2">
      <c r="I135" s="6"/>
      <c r="J135" s="6"/>
      <c r="K135" s="6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F90 F23 F6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32"/>
  <sheetViews>
    <sheetView workbookViewId="0">
      <pane xSplit="1" ySplit="2" topLeftCell="B3" activePane="bottomRight" state="frozen"/>
      <selection activeCell="A196" sqref="A196:IV196"/>
      <selection pane="topRight" activeCell="A196" sqref="A196:IV196"/>
      <selection pane="bottomLeft" activeCell="A196" sqref="A196:IV196"/>
      <selection pane="bottomRight" activeCell="G5" sqref="G5"/>
    </sheetView>
  </sheetViews>
  <sheetFormatPr defaultRowHeight="12.75" x14ac:dyDescent="0.2"/>
  <cols>
    <col min="1" max="1" width="34.83203125" style="3" customWidth="1"/>
    <col min="2" max="7" width="8.33203125" style="3" customWidth="1"/>
    <col min="8" max="8" width="11.83203125" style="3" customWidth="1"/>
    <col min="9" max="16384" width="9.33203125" style="3"/>
  </cols>
  <sheetData>
    <row r="1" spans="1:11" ht="43.5" customHeight="1" x14ac:dyDescent="0.25">
      <c r="A1" s="1" t="s">
        <v>16</v>
      </c>
    </row>
    <row r="2" spans="1:11" s="14" customFormat="1" ht="28.5" customHeight="1" x14ac:dyDescent="0.2">
      <c r="A2" s="14" t="s">
        <v>19</v>
      </c>
      <c r="B2" s="50">
        <v>2016</v>
      </c>
      <c r="C2" s="50">
        <v>2017</v>
      </c>
      <c r="D2" s="50">
        <v>2018</v>
      </c>
      <c r="E2" s="50">
        <v>2019</v>
      </c>
      <c r="F2" s="50">
        <v>2020</v>
      </c>
      <c r="G2" s="50">
        <v>2021</v>
      </c>
      <c r="H2" s="50" t="s">
        <v>15</v>
      </c>
    </row>
    <row r="3" spans="1:11" x14ac:dyDescent="0.2">
      <c r="A3" s="16" t="s">
        <v>10</v>
      </c>
    </row>
    <row r="4" spans="1:11" x14ac:dyDescent="0.2">
      <c r="A4" s="14" t="s">
        <v>21</v>
      </c>
    </row>
    <row r="5" spans="1:11" x14ac:dyDescent="0.2">
      <c r="A5" s="17" t="s">
        <v>27</v>
      </c>
      <c r="B5" s="17">
        <v>7</v>
      </c>
      <c r="C5" s="17">
        <v>9</v>
      </c>
      <c r="D5" s="17">
        <v>10</v>
      </c>
      <c r="E5" s="17">
        <v>9</v>
      </c>
      <c r="F5" s="51">
        <v>17.416666666666668</v>
      </c>
      <c r="G5" s="51">
        <v>14.75</v>
      </c>
      <c r="H5" s="48">
        <f>SUM(G5/G23)</f>
        <v>6.5332939613169929E-3</v>
      </c>
      <c r="K5" s="2"/>
    </row>
    <row r="6" spans="1:11" x14ac:dyDescent="0.2">
      <c r="A6" s="17" t="s">
        <v>28</v>
      </c>
      <c r="B6" s="17">
        <v>82</v>
      </c>
      <c r="C6" s="17">
        <v>66</v>
      </c>
      <c r="D6" s="17">
        <v>63</v>
      </c>
      <c r="E6" s="17">
        <v>57</v>
      </c>
      <c r="F6" s="51">
        <v>124.75</v>
      </c>
      <c r="G6" s="51">
        <v>105.25</v>
      </c>
      <c r="H6" s="48">
        <f>SUM(G6/G23)</f>
        <v>4.6618928096855153E-2</v>
      </c>
      <c r="K6" s="2"/>
    </row>
    <row r="7" spans="1:11" x14ac:dyDescent="0.2">
      <c r="A7" s="17" t="s">
        <v>29</v>
      </c>
      <c r="B7" s="17">
        <v>75</v>
      </c>
      <c r="C7" s="17">
        <v>84</v>
      </c>
      <c r="D7" s="17">
        <v>81</v>
      </c>
      <c r="E7" s="17">
        <v>65</v>
      </c>
      <c r="F7" s="51">
        <v>197.08333333333334</v>
      </c>
      <c r="G7" s="51">
        <v>177.16666666666666</v>
      </c>
      <c r="H7" s="48">
        <f>SUM(G7/G23)</f>
        <v>7.8473350066440267E-2</v>
      </c>
      <c r="K7" s="2"/>
    </row>
    <row r="8" spans="1:11" x14ac:dyDescent="0.2">
      <c r="A8" s="17" t="s">
        <v>30</v>
      </c>
      <c r="B8" s="17">
        <v>12</v>
      </c>
      <c r="C8" s="17">
        <v>10</v>
      </c>
      <c r="D8" s="17">
        <v>9</v>
      </c>
      <c r="E8" s="17">
        <v>8</v>
      </c>
      <c r="F8" s="51">
        <v>21.25</v>
      </c>
      <c r="G8" s="51">
        <v>18.5</v>
      </c>
      <c r="H8" s="48">
        <f>SUM(G8/G23)</f>
        <v>8.1943009006348721E-3</v>
      </c>
      <c r="K8" s="2"/>
    </row>
    <row r="9" spans="1:11" x14ac:dyDescent="0.2">
      <c r="A9" s="17" t="s">
        <v>31</v>
      </c>
      <c r="B9" s="17">
        <v>80</v>
      </c>
      <c r="C9" s="17">
        <v>80</v>
      </c>
      <c r="D9" s="17">
        <v>71</v>
      </c>
      <c r="E9" s="17">
        <v>69</v>
      </c>
      <c r="F9" s="51">
        <v>248.83333333333334</v>
      </c>
      <c r="G9" s="51">
        <v>216.16666666666666</v>
      </c>
      <c r="H9" s="48">
        <f>SUM(G9/G23)</f>
        <v>9.5747822235346211E-2</v>
      </c>
      <c r="K9" s="2"/>
    </row>
    <row r="10" spans="1:11" x14ac:dyDescent="0.2">
      <c r="A10" s="17" t="s">
        <v>32</v>
      </c>
      <c r="B10" s="17">
        <v>187</v>
      </c>
      <c r="C10" s="17">
        <v>185</v>
      </c>
      <c r="D10" s="17">
        <v>179</v>
      </c>
      <c r="E10" s="17">
        <v>173</v>
      </c>
      <c r="F10" s="51">
        <v>519</v>
      </c>
      <c r="G10" s="51">
        <v>471.33333333333331</v>
      </c>
      <c r="H10" s="48">
        <f>SUM(G10/G23)</f>
        <v>0.20877011663959838</v>
      </c>
      <c r="K10" s="2"/>
    </row>
    <row r="11" spans="1:11" x14ac:dyDescent="0.2">
      <c r="A11" s="17" t="s">
        <v>33</v>
      </c>
      <c r="B11" s="17">
        <v>4</v>
      </c>
      <c r="C11" s="17">
        <v>5</v>
      </c>
      <c r="D11" s="17">
        <v>7</v>
      </c>
      <c r="E11" s="17">
        <v>1</v>
      </c>
      <c r="F11" s="51">
        <v>96.75</v>
      </c>
      <c r="G11" s="51">
        <v>62.5</v>
      </c>
      <c r="H11" s="48">
        <f>SUM(G11/G23)</f>
        <v>2.7683448988631325E-2</v>
      </c>
      <c r="K11" s="2"/>
    </row>
    <row r="12" spans="1:11" x14ac:dyDescent="0.2">
      <c r="A12" s="17" t="s">
        <v>34</v>
      </c>
      <c r="B12" s="17">
        <v>22</v>
      </c>
      <c r="C12" s="17">
        <v>23</v>
      </c>
      <c r="D12" s="17">
        <v>17</v>
      </c>
      <c r="E12" s="17">
        <v>13</v>
      </c>
      <c r="F12" s="51">
        <v>175.41666666666666</v>
      </c>
      <c r="G12" s="51">
        <v>138.33333333333334</v>
      </c>
      <c r="H12" s="48">
        <f>SUM(G12/G23)</f>
        <v>6.1272700428170672E-2</v>
      </c>
      <c r="K12" s="2" t="s">
        <v>18</v>
      </c>
    </row>
    <row r="13" spans="1:11" x14ac:dyDescent="0.2">
      <c r="A13" s="17" t="s">
        <v>35</v>
      </c>
      <c r="B13" s="17">
        <v>69</v>
      </c>
      <c r="C13" s="17">
        <v>60</v>
      </c>
      <c r="D13" s="17">
        <v>61</v>
      </c>
      <c r="E13" s="17">
        <v>55</v>
      </c>
      <c r="F13" s="51">
        <v>306.75</v>
      </c>
      <c r="G13" s="51">
        <v>262.58333333333331</v>
      </c>
      <c r="H13" s="48">
        <f>SUM(G13/G23)</f>
        <v>0.11630739701756974</v>
      </c>
      <c r="K13" s="2"/>
    </row>
    <row r="14" spans="1:11" x14ac:dyDescent="0.2">
      <c r="A14" s="17" t="s">
        <v>36</v>
      </c>
      <c r="B14" s="17">
        <v>35</v>
      </c>
      <c r="C14" s="17">
        <v>31</v>
      </c>
      <c r="D14" s="17">
        <v>26</v>
      </c>
      <c r="E14" s="17">
        <v>24</v>
      </c>
      <c r="F14" s="51">
        <v>224.5</v>
      </c>
      <c r="G14" s="51">
        <v>158.25</v>
      </c>
      <c r="H14" s="48">
        <f>SUM(G14/G23)</f>
        <v>7.0094492839214526E-2</v>
      </c>
      <c r="K14" s="2"/>
    </row>
    <row r="15" spans="1:11" x14ac:dyDescent="0.2">
      <c r="A15" s="17" t="s">
        <v>37</v>
      </c>
      <c r="B15" s="17">
        <v>22</v>
      </c>
      <c r="C15" s="17">
        <v>24</v>
      </c>
      <c r="D15" s="17">
        <v>21</v>
      </c>
      <c r="E15" s="17">
        <v>22</v>
      </c>
      <c r="F15" s="51">
        <v>43.583333333333336</v>
      </c>
      <c r="G15" s="51">
        <v>31.166666666666668</v>
      </c>
      <c r="H15" s="48">
        <f>SUM(G15/G23)</f>
        <v>1.3804813228997488E-2</v>
      </c>
      <c r="K15" s="2"/>
    </row>
    <row r="16" spans="1:11" x14ac:dyDescent="0.2">
      <c r="A16" s="17" t="s">
        <v>38</v>
      </c>
      <c r="B16" s="17">
        <v>23</v>
      </c>
      <c r="C16" s="17">
        <v>23</v>
      </c>
      <c r="D16" s="17">
        <v>21</v>
      </c>
      <c r="E16" s="17">
        <v>17</v>
      </c>
      <c r="F16" s="51">
        <v>25.333333333333332</v>
      </c>
      <c r="G16" s="51">
        <v>23.666666666666668</v>
      </c>
      <c r="H16" s="48">
        <f>SUM(G16/G23)</f>
        <v>1.048279935036173E-2</v>
      </c>
      <c r="K16" s="2" t="s">
        <v>18</v>
      </c>
    </row>
    <row r="17" spans="1:11" x14ac:dyDescent="0.2">
      <c r="A17" s="17" t="s">
        <v>39</v>
      </c>
      <c r="B17" s="17">
        <v>5</v>
      </c>
      <c r="C17" s="17">
        <v>5</v>
      </c>
      <c r="D17" s="17">
        <v>6</v>
      </c>
      <c r="E17" s="17">
        <v>7</v>
      </c>
      <c r="F17" s="51">
        <v>25.416666666666668</v>
      </c>
      <c r="G17" s="51">
        <v>18.916666666666668</v>
      </c>
      <c r="H17" s="48">
        <f>SUM(G17/G23)</f>
        <v>8.3788572272257486E-3</v>
      </c>
      <c r="K17" s="2"/>
    </row>
    <row r="18" spans="1:11" x14ac:dyDescent="0.2">
      <c r="A18" s="17" t="s">
        <v>40</v>
      </c>
      <c r="B18" s="17">
        <v>15</v>
      </c>
      <c r="C18" s="17">
        <v>18</v>
      </c>
      <c r="D18" s="17">
        <v>19</v>
      </c>
      <c r="E18" s="17">
        <v>17</v>
      </c>
      <c r="F18" s="51">
        <v>51.166666666666664</v>
      </c>
      <c r="G18" s="51">
        <v>45.916666666666664</v>
      </c>
      <c r="H18" s="48">
        <f>SUM(G18/G23)</f>
        <v>2.0338107190314481E-2</v>
      </c>
      <c r="K18" s="2"/>
    </row>
    <row r="19" spans="1:11" x14ac:dyDescent="0.2">
      <c r="A19" s="17" t="s">
        <v>41</v>
      </c>
      <c r="B19" s="17">
        <v>37</v>
      </c>
      <c r="C19" s="17">
        <v>38</v>
      </c>
      <c r="D19" s="17">
        <v>28</v>
      </c>
      <c r="E19" s="17">
        <v>28</v>
      </c>
      <c r="F19" s="51">
        <v>108</v>
      </c>
      <c r="G19" s="51">
        <v>113.58333333333333</v>
      </c>
      <c r="H19" s="48">
        <f>SUM(G19/G23)</f>
        <v>5.0310054628672662E-2</v>
      </c>
      <c r="K19" s="2"/>
    </row>
    <row r="20" spans="1:11" x14ac:dyDescent="0.2">
      <c r="A20" s="17" t="s">
        <v>42</v>
      </c>
      <c r="B20" s="17">
        <v>30</v>
      </c>
      <c r="C20" s="17">
        <v>33</v>
      </c>
      <c r="D20" s="17">
        <v>35</v>
      </c>
      <c r="E20" s="17">
        <v>37</v>
      </c>
      <c r="F20" s="51">
        <v>179.5</v>
      </c>
      <c r="G20" s="51">
        <v>192.91666666666666</v>
      </c>
      <c r="H20" s="48">
        <f>SUM(G20/G23)</f>
        <v>8.5449579211575352E-2</v>
      </c>
      <c r="K20" s="2"/>
    </row>
    <row r="21" spans="1:11" ht="11.25" customHeight="1" x14ac:dyDescent="0.2">
      <c r="A21" s="17" t="s">
        <v>43</v>
      </c>
      <c r="B21" s="17">
        <v>20</v>
      </c>
      <c r="C21" s="17">
        <v>21</v>
      </c>
      <c r="D21" s="17">
        <v>19</v>
      </c>
      <c r="E21" s="17">
        <v>22</v>
      </c>
      <c r="F21" s="51">
        <v>74.583333333333329</v>
      </c>
      <c r="G21" s="51">
        <v>69.583333333333329</v>
      </c>
      <c r="H21" s="48">
        <f>SUM(G21/G23)</f>
        <v>3.0820906540676207E-2</v>
      </c>
      <c r="K21" s="2"/>
    </row>
    <row r="22" spans="1:11" ht="11.25" customHeight="1" x14ac:dyDescent="0.2">
      <c r="A22" s="17" t="s">
        <v>44</v>
      </c>
      <c r="B22" s="17">
        <v>94</v>
      </c>
      <c r="C22" s="17">
        <v>88</v>
      </c>
      <c r="D22" s="17">
        <v>82</v>
      </c>
      <c r="E22" s="17">
        <v>34</v>
      </c>
      <c r="F22" s="51">
        <v>238</v>
      </c>
      <c r="G22" s="51">
        <v>137.08333333333334</v>
      </c>
      <c r="H22" s="48">
        <f>SUM(G22/G23)</f>
        <v>6.0719031448398048E-2</v>
      </c>
      <c r="K22" s="2"/>
    </row>
    <row r="23" spans="1:11" ht="13.5" thickBot="1" x14ac:dyDescent="0.25">
      <c r="A23" s="38" t="s">
        <v>0</v>
      </c>
      <c r="B23" s="39">
        <f>SUM(B5:B22)</f>
        <v>819</v>
      </c>
      <c r="C23" s="39">
        <f t="shared" ref="C23:H23" si="0">SUM(C5:C22)</f>
        <v>803</v>
      </c>
      <c r="D23" s="39">
        <f t="shared" si="0"/>
        <v>755</v>
      </c>
      <c r="E23" s="39">
        <f t="shared" si="0"/>
        <v>658</v>
      </c>
      <c r="F23" s="39">
        <f t="shared" ref="F23" si="1">SUM(F5:F22)</f>
        <v>2677.3333333333335</v>
      </c>
      <c r="G23" s="39">
        <f t="shared" si="0"/>
        <v>2257.666666666667</v>
      </c>
      <c r="H23" s="52">
        <f t="shared" si="0"/>
        <v>1</v>
      </c>
    </row>
    <row r="24" spans="1:11" ht="13.5" thickTop="1" x14ac:dyDescent="0.2"/>
    <row r="25" spans="1:11" x14ac:dyDescent="0.2">
      <c r="A25" s="14" t="s">
        <v>22</v>
      </c>
    </row>
    <row r="26" spans="1:11" x14ac:dyDescent="0.2">
      <c r="A26" s="17" t="s">
        <v>27</v>
      </c>
      <c r="B26" s="17">
        <v>17</v>
      </c>
      <c r="C26" s="17">
        <v>14</v>
      </c>
      <c r="D26" s="17">
        <v>13</v>
      </c>
      <c r="E26" s="17">
        <v>8</v>
      </c>
      <c r="F26" s="51">
        <v>27</v>
      </c>
      <c r="G26" s="51">
        <v>29.416666666666668</v>
      </c>
      <c r="H26" s="48">
        <f>SUM(G26/G44)</f>
        <v>7.2890210411117309E-3</v>
      </c>
      <c r="I26" s="2"/>
      <c r="J26" s="2"/>
      <c r="K26" s="2"/>
    </row>
    <row r="27" spans="1:11" x14ac:dyDescent="0.2">
      <c r="A27" s="17" t="s">
        <v>28</v>
      </c>
      <c r="B27" s="17">
        <v>109</v>
      </c>
      <c r="C27" s="17">
        <v>86</v>
      </c>
      <c r="D27" s="17">
        <v>84</v>
      </c>
      <c r="E27" s="17">
        <v>76</v>
      </c>
      <c r="F27" s="51">
        <v>226.41666666666666</v>
      </c>
      <c r="G27" s="51">
        <v>220.33333333333334</v>
      </c>
      <c r="H27" s="48">
        <f>SUM(G27/G44)</f>
        <v>5.4595387061471434E-2</v>
      </c>
      <c r="I27" s="2"/>
      <c r="J27" s="2"/>
      <c r="K27" s="2"/>
    </row>
    <row r="28" spans="1:11" x14ac:dyDescent="0.2">
      <c r="A28" s="17" t="s">
        <v>29</v>
      </c>
      <c r="B28" s="17">
        <v>118</v>
      </c>
      <c r="C28" s="17">
        <v>116</v>
      </c>
      <c r="D28" s="17">
        <v>107</v>
      </c>
      <c r="E28" s="17">
        <v>100</v>
      </c>
      <c r="F28" s="51">
        <v>387.16666666666669</v>
      </c>
      <c r="G28" s="51">
        <v>367.16666666666669</v>
      </c>
      <c r="H28" s="48">
        <f>SUM(G28/G44)</f>
        <v>9.0978545912573053E-2</v>
      </c>
      <c r="I28" s="2"/>
      <c r="J28" s="2"/>
      <c r="K28" s="2"/>
    </row>
    <row r="29" spans="1:11" x14ac:dyDescent="0.2">
      <c r="A29" s="17" t="s">
        <v>30</v>
      </c>
      <c r="B29" s="17">
        <v>10</v>
      </c>
      <c r="C29" s="17">
        <v>8</v>
      </c>
      <c r="D29" s="17">
        <v>9</v>
      </c>
      <c r="E29" s="17">
        <v>8</v>
      </c>
      <c r="F29" s="51">
        <v>28</v>
      </c>
      <c r="G29" s="51">
        <v>34</v>
      </c>
      <c r="H29" s="48">
        <f>SUM(G29/G44)</f>
        <v>8.4247042061574677E-3</v>
      </c>
      <c r="I29" s="2"/>
      <c r="J29" s="2"/>
      <c r="K29" s="2"/>
    </row>
    <row r="30" spans="1:11" x14ac:dyDescent="0.2">
      <c r="A30" s="17" t="s">
        <v>31</v>
      </c>
      <c r="B30" s="17">
        <v>109</v>
      </c>
      <c r="C30" s="17">
        <v>110</v>
      </c>
      <c r="D30" s="17">
        <v>102</v>
      </c>
      <c r="E30" s="17">
        <v>96</v>
      </c>
      <c r="F30" s="51">
        <v>593.66666666666663</v>
      </c>
      <c r="G30" s="51">
        <v>577.75</v>
      </c>
      <c r="H30" s="48">
        <f>SUM(G30/G44)</f>
        <v>0.14315802515021991</v>
      </c>
      <c r="I30" s="2"/>
      <c r="J30" s="2"/>
      <c r="K30" s="2"/>
    </row>
    <row r="31" spans="1:11" x14ac:dyDescent="0.2">
      <c r="A31" s="17" t="s">
        <v>32</v>
      </c>
      <c r="B31" s="17">
        <v>186</v>
      </c>
      <c r="C31" s="17">
        <v>201</v>
      </c>
      <c r="D31" s="17">
        <v>195</v>
      </c>
      <c r="E31" s="17">
        <v>189</v>
      </c>
      <c r="F31" s="51">
        <v>661.83333333333337</v>
      </c>
      <c r="G31" s="51">
        <v>635.66666666666663</v>
      </c>
      <c r="H31" s="48">
        <f>SUM(G31/G44)</f>
        <v>0.15750893059943422</v>
      </c>
      <c r="I31" s="2"/>
      <c r="J31" s="2"/>
      <c r="K31" s="2"/>
    </row>
    <row r="32" spans="1:11" x14ac:dyDescent="0.2">
      <c r="A32" s="17" t="s">
        <v>33</v>
      </c>
      <c r="B32" s="17">
        <v>11</v>
      </c>
      <c r="C32" s="17">
        <v>10</v>
      </c>
      <c r="D32" s="17">
        <v>4</v>
      </c>
      <c r="E32" s="17">
        <v>3</v>
      </c>
      <c r="F32" s="51">
        <v>241.33333333333334</v>
      </c>
      <c r="G32" s="51">
        <v>228.16666666666666</v>
      </c>
      <c r="H32" s="48">
        <f>SUM(G32/G44)</f>
        <v>5.6536372834458691E-2</v>
      </c>
      <c r="I32" s="2"/>
      <c r="J32" s="2"/>
      <c r="K32" s="2"/>
    </row>
    <row r="33" spans="1:11" x14ac:dyDescent="0.2">
      <c r="A33" s="17" t="s">
        <v>34</v>
      </c>
      <c r="B33" s="19">
        <v>25</v>
      </c>
      <c r="C33" s="19">
        <v>27</v>
      </c>
      <c r="D33" s="19">
        <v>31</v>
      </c>
      <c r="E33" s="19">
        <v>29</v>
      </c>
      <c r="F33" s="51">
        <v>232</v>
      </c>
      <c r="G33" s="51">
        <v>228.66666666666666</v>
      </c>
      <c r="H33" s="48">
        <f>SUM(G33/G44)</f>
        <v>5.6660265543372772E-2</v>
      </c>
      <c r="I33" s="2"/>
      <c r="J33" s="2"/>
      <c r="K33" s="2"/>
    </row>
    <row r="34" spans="1:11" x14ac:dyDescent="0.2">
      <c r="A34" s="17" t="s">
        <v>35</v>
      </c>
      <c r="B34" s="19">
        <v>56</v>
      </c>
      <c r="C34" s="19">
        <v>61</v>
      </c>
      <c r="D34" s="19">
        <v>63</v>
      </c>
      <c r="E34" s="19">
        <v>58</v>
      </c>
      <c r="F34" s="51">
        <v>319.66666666666669</v>
      </c>
      <c r="G34" s="51">
        <v>281.41666666666669</v>
      </c>
      <c r="H34" s="48">
        <f>SUM(G34/G44)</f>
        <v>6.9730946333808261E-2</v>
      </c>
    </row>
    <row r="35" spans="1:11" x14ac:dyDescent="0.2">
      <c r="A35" s="17" t="s">
        <v>36</v>
      </c>
      <c r="B35" s="19">
        <v>47</v>
      </c>
      <c r="C35" s="19">
        <v>42</v>
      </c>
      <c r="D35" s="19">
        <v>44</v>
      </c>
      <c r="E35" s="19">
        <v>40</v>
      </c>
      <c r="F35" s="51">
        <v>480.16666666666669</v>
      </c>
      <c r="G35" s="51">
        <v>379.5</v>
      </c>
      <c r="H35" s="48">
        <f>SUM(G35/G44)</f>
        <v>9.4034566065787029E-2</v>
      </c>
    </row>
    <row r="36" spans="1:11" x14ac:dyDescent="0.2">
      <c r="A36" s="17" t="s">
        <v>37</v>
      </c>
      <c r="B36" s="19">
        <v>59</v>
      </c>
      <c r="C36" s="19">
        <v>58</v>
      </c>
      <c r="D36" s="19">
        <v>66</v>
      </c>
      <c r="E36" s="19">
        <v>63</v>
      </c>
      <c r="F36" s="51">
        <v>142.75</v>
      </c>
      <c r="G36" s="51">
        <v>123.16666666666667</v>
      </c>
      <c r="H36" s="48">
        <f>SUM(G36/G44)</f>
        <v>3.0518903962501807E-2</v>
      </c>
      <c r="I36" s="2"/>
      <c r="J36" s="2"/>
      <c r="K36" s="2"/>
    </row>
    <row r="37" spans="1:11" x14ac:dyDescent="0.2">
      <c r="A37" s="17" t="s">
        <v>38</v>
      </c>
      <c r="B37" s="19">
        <v>17</v>
      </c>
      <c r="C37" s="19">
        <v>17</v>
      </c>
      <c r="D37" s="19">
        <v>16</v>
      </c>
      <c r="E37" s="19">
        <v>15</v>
      </c>
      <c r="F37" s="51">
        <v>58.083333333333336</v>
      </c>
      <c r="G37" s="51">
        <v>46</v>
      </c>
      <c r="H37" s="48">
        <f>SUM(G37/G44)</f>
        <v>1.1398129220095397E-2</v>
      </c>
      <c r="I37" s="2"/>
      <c r="J37" s="2"/>
      <c r="K37" s="2"/>
    </row>
    <row r="38" spans="1:11" x14ac:dyDescent="0.2">
      <c r="A38" s="17" t="s">
        <v>39</v>
      </c>
      <c r="B38" s="19">
        <v>14</v>
      </c>
      <c r="C38" s="19">
        <v>12</v>
      </c>
      <c r="D38" s="19">
        <v>12</v>
      </c>
      <c r="E38" s="19">
        <v>10</v>
      </c>
      <c r="F38" s="51">
        <v>46.416666666666664</v>
      </c>
      <c r="G38" s="51">
        <v>44.083333333333336</v>
      </c>
      <c r="H38" s="48">
        <f>SUM(G38/G44)</f>
        <v>1.0923207169258089E-2</v>
      </c>
      <c r="I38" s="2"/>
      <c r="J38" s="2"/>
      <c r="K38" s="2"/>
    </row>
    <row r="39" spans="1:11" x14ac:dyDescent="0.2">
      <c r="A39" s="17" t="s">
        <v>40</v>
      </c>
      <c r="B39" s="19">
        <v>39</v>
      </c>
      <c r="C39" s="19">
        <v>33</v>
      </c>
      <c r="D39" s="19">
        <v>31</v>
      </c>
      <c r="E39" s="19">
        <v>30</v>
      </c>
      <c r="F39" s="51">
        <v>190.83333333333334</v>
      </c>
      <c r="G39" s="51">
        <v>147.58333333333334</v>
      </c>
      <c r="H39" s="48">
        <f>SUM(G39/G44)</f>
        <v>3.6568997914472733E-2</v>
      </c>
      <c r="I39" s="2"/>
      <c r="J39" s="2"/>
      <c r="K39" s="2"/>
    </row>
    <row r="40" spans="1:11" x14ac:dyDescent="0.2">
      <c r="A40" s="17" t="s">
        <v>41</v>
      </c>
      <c r="B40" s="19">
        <v>60</v>
      </c>
      <c r="C40" s="19">
        <v>55</v>
      </c>
      <c r="D40" s="19">
        <v>54</v>
      </c>
      <c r="E40" s="19">
        <v>56</v>
      </c>
      <c r="F40" s="51">
        <v>178.75</v>
      </c>
      <c r="G40" s="51">
        <v>192.75</v>
      </c>
      <c r="H40" s="48">
        <f>SUM(G40/G44)</f>
        <v>4.7760639286377998E-2</v>
      </c>
      <c r="I40" s="2"/>
      <c r="J40" s="2"/>
      <c r="K40" s="2"/>
    </row>
    <row r="41" spans="1:11" x14ac:dyDescent="0.2">
      <c r="A41" s="17" t="s">
        <v>42</v>
      </c>
      <c r="B41" s="19">
        <v>52</v>
      </c>
      <c r="C41" s="19">
        <v>49</v>
      </c>
      <c r="D41" s="19">
        <v>41</v>
      </c>
      <c r="E41" s="19">
        <v>52</v>
      </c>
      <c r="F41" s="51">
        <v>236</v>
      </c>
      <c r="G41" s="51">
        <v>238.08333333333334</v>
      </c>
      <c r="H41" s="48">
        <f>SUM(G41/G44)</f>
        <v>5.8993578227921291E-2</v>
      </c>
      <c r="I41" s="2"/>
      <c r="J41" s="2"/>
      <c r="K41" s="2"/>
    </row>
    <row r="42" spans="1:11" x14ac:dyDescent="0.2">
      <c r="A42" s="20" t="s">
        <v>43</v>
      </c>
      <c r="B42" s="21">
        <v>40</v>
      </c>
      <c r="C42" s="21">
        <v>38</v>
      </c>
      <c r="D42" s="21">
        <v>39</v>
      </c>
      <c r="E42" s="21">
        <v>42</v>
      </c>
      <c r="F42" s="55">
        <v>162.41666666666666</v>
      </c>
      <c r="G42" s="55">
        <v>155.91666666666666</v>
      </c>
      <c r="H42" s="53">
        <f>SUM(G42/G44)</f>
        <v>3.863387639637407E-2</v>
      </c>
      <c r="I42" s="2"/>
      <c r="J42" s="2"/>
      <c r="K42" s="2"/>
    </row>
    <row r="43" spans="1:11" x14ac:dyDescent="0.2">
      <c r="A43" s="17" t="s">
        <v>44</v>
      </c>
      <c r="B43" s="19">
        <v>83</v>
      </c>
      <c r="C43" s="19">
        <v>83</v>
      </c>
      <c r="D43" s="19">
        <v>83</v>
      </c>
      <c r="E43" s="19">
        <v>34</v>
      </c>
      <c r="F43" s="51">
        <v>189.16666666666666</v>
      </c>
      <c r="G43" s="51">
        <v>106.08333333333333</v>
      </c>
      <c r="H43" s="48">
        <f>SUM(G43/G44)</f>
        <v>2.6285903074604058E-2</v>
      </c>
      <c r="I43" s="2"/>
      <c r="J43" s="2"/>
      <c r="K43" s="2"/>
    </row>
    <row r="44" spans="1:11" ht="13.5" thickBot="1" x14ac:dyDescent="0.25">
      <c r="A44" s="38" t="s">
        <v>0</v>
      </c>
      <c r="B44" s="39">
        <f>SUM(B26:B43)</f>
        <v>1052</v>
      </c>
      <c r="C44" s="39">
        <f t="shared" ref="C44:H44" si="2">SUM(C26:C43)</f>
        <v>1020</v>
      </c>
      <c r="D44" s="39">
        <f t="shared" si="2"/>
        <v>994</v>
      </c>
      <c r="E44" s="39">
        <f t="shared" si="2"/>
        <v>909</v>
      </c>
      <c r="F44" s="39">
        <f t="shared" ref="F44" si="3">SUM(F26:F43)</f>
        <v>4401.666666666667</v>
      </c>
      <c r="G44" s="39">
        <f t="shared" si="2"/>
        <v>4035.75</v>
      </c>
      <c r="H44" s="52">
        <f t="shared" si="2"/>
        <v>1</v>
      </c>
      <c r="J44" s="2"/>
      <c r="K44" s="2"/>
    </row>
    <row r="45" spans="1:11" ht="13.5" thickTop="1" x14ac:dyDescent="0.2">
      <c r="A45" s="3" t="s">
        <v>18</v>
      </c>
      <c r="B45" s="18"/>
      <c r="C45" s="18"/>
      <c r="D45" s="18"/>
      <c r="E45" s="18"/>
      <c r="F45" s="18"/>
      <c r="G45" s="18"/>
      <c r="H45" s="18"/>
    </row>
    <row r="46" spans="1:11" x14ac:dyDescent="0.2">
      <c r="A46" s="14" t="s">
        <v>23</v>
      </c>
      <c r="B46" s="18"/>
      <c r="C46" s="18"/>
      <c r="D46" s="18"/>
      <c r="E46" s="18"/>
      <c r="F46" s="18"/>
      <c r="G46" s="18"/>
      <c r="H46" s="18"/>
    </row>
    <row r="47" spans="1:11" x14ac:dyDescent="0.2">
      <c r="A47" s="17" t="s">
        <v>27</v>
      </c>
      <c r="B47" s="19">
        <v>8</v>
      </c>
      <c r="C47" s="19">
        <v>8</v>
      </c>
      <c r="D47" s="19">
        <v>9</v>
      </c>
      <c r="E47" s="19">
        <v>9</v>
      </c>
      <c r="F47" s="19">
        <v>23.083333333333332</v>
      </c>
      <c r="G47" s="19">
        <v>19.75</v>
      </c>
      <c r="H47" s="48">
        <f>SUM(G47/G65)</f>
        <v>1.0180849692856223E-2</v>
      </c>
      <c r="K47" s="3" t="s">
        <v>18</v>
      </c>
    </row>
    <row r="48" spans="1:11" x14ac:dyDescent="0.2">
      <c r="A48" s="17" t="s">
        <v>28</v>
      </c>
      <c r="B48" s="19">
        <v>81</v>
      </c>
      <c r="C48" s="19">
        <v>63</v>
      </c>
      <c r="D48" s="19">
        <v>60</v>
      </c>
      <c r="E48" s="19">
        <v>54</v>
      </c>
      <c r="F48" s="19">
        <v>156.75</v>
      </c>
      <c r="G48" s="19">
        <v>164.08333333333334</v>
      </c>
      <c r="H48" s="48">
        <f>SUM(G48/G65)</f>
        <v>8.4582671076936303E-2</v>
      </c>
    </row>
    <row r="49" spans="1:11" x14ac:dyDescent="0.2">
      <c r="A49" s="17" t="s">
        <v>29</v>
      </c>
      <c r="B49" s="19">
        <v>66</v>
      </c>
      <c r="C49" s="19">
        <v>58</v>
      </c>
      <c r="D49" s="19">
        <v>62</v>
      </c>
      <c r="E49" s="19">
        <v>60</v>
      </c>
      <c r="F49" s="19">
        <v>216.75</v>
      </c>
      <c r="G49" s="19">
        <v>207</v>
      </c>
      <c r="H49" s="48">
        <f>SUM(G49/G65)</f>
        <v>0.10670561450234116</v>
      </c>
      <c r="K49" s="3" t="s">
        <v>18</v>
      </c>
    </row>
    <row r="50" spans="1:11" x14ac:dyDescent="0.2">
      <c r="A50" s="17" t="s">
        <v>30</v>
      </c>
      <c r="B50" s="19">
        <v>11</v>
      </c>
      <c r="C50" s="19">
        <v>11</v>
      </c>
      <c r="D50" s="19">
        <v>11</v>
      </c>
      <c r="E50" s="19">
        <v>8</v>
      </c>
      <c r="F50" s="19">
        <v>14.666666666666666</v>
      </c>
      <c r="G50" s="19">
        <v>15.75</v>
      </c>
      <c r="H50" s="48">
        <f>SUM(G50/G65)</f>
        <v>8.1189054512650887E-3</v>
      </c>
    </row>
    <row r="51" spans="1:11" x14ac:dyDescent="0.2">
      <c r="A51" s="17" t="s">
        <v>31</v>
      </c>
      <c r="B51" s="19">
        <v>62</v>
      </c>
      <c r="C51" s="19">
        <v>67</v>
      </c>
      <c r="D51" s="19">
        <v>64</v>
      </c>
      <c r="E51" s="19">
        <v>49</v>
      </c>
      <c r="F51" s="19">
        <v>287.33333333333331</v>
      </c>
      <c r="G51" s="19">
        <v>268.91666666666669</v>
      </c>
      <c r="H51" s="48">
        <f>SUM(G51/G65)</f>
        <v>0.13862279307530392</v>
      </c>
    </row>
    <row r="52" spans="1:11" x14ac:dyDescent="0.2">
      <c r="A52" s="17" t="s">
        <v>32</v>
      </c>
      <c r="B52" s="19">
        <v>115</v>
      </c>
      <c r="C52" s="19">
        <v>106</v>
      </c>
      <c r="D52" s="19">
        <v>104</v>
      </c>
      <c r="E52" s="19">
        <v>101</v>
      </c>
      <c r="F52" s="19">
        <v>302.25</v>
      </c>
      <c r="G52" s="19">
        <v>298.83333333333331</v>
      </c>
      <c r="H52" s="48">
        <f>SUM(G52/G65)</f>
        <v>0.15404441771553759</v>
      </c>
    </row>
    <row r="53" spans="1:11" x14ac:dyDescent="0.2">
      <c r="A53" s="17" t="s">
        <v>33</v>
      </c>
      <c r="B53" s="19">
        <v>1</v>
      </c>
      <c r="C53" s="19">
        <v>1</v>
      </c>
      <c r="D53" s="19">
        <v>1</v>
      </c>
      <c r="E53" s="19">
        <v>1</v>
      </c>
      <c r="F53" s="19">
        <v>29.25</v>
      </c>
      <c r="G53" s="19">
        <v>38.666666666666664</v>
      </c>
      <c r="H53" s="48">
        <f>SUM(G53/G65)</f>
        <v>1.993212766871429E-2</v>
      </c>
    </row>
    <row r="54" spans="1:11" x14ac:dyDescent="0.2">
      <c r="A54" s="17" t="s">
        <v>34</v>
      </c>
      <c r="B54" s="19">
        <v>11</v>
      </c>
      <c r="C54" s="19">
        <v>9</v>
      </c>
      <c r="D54" s="19">
        <v>8</v>
      </c>
      <c r="E54" s="19">
        <v>9</v>
      </c>
      <c r="F54" s="19">
        <v>50.583333333333336</v>
      </c>
      <c r="G54" s="19">
        <v>59</v>
      </c>
      <c r="H54" s="48">
        <f>SUM(G54/G65)</f>
        <v>3.0413677563469219E-2</v>
      </c>
    </row>
    <row r="55" spans="1:11" x14ac:dyDescent="0.2">
      <c r="A55" s="17" t="s">
        <v>35</v>
      </c>
      <c r="B55" s="19">
        <v>12</v>
      </c>
      <c r="C55" s="19">
        <v>14</v>
      </c>
      <c r="D55" s="19">
        <v>10</v>
      </c>
      <c r="E55" s="19">
        <v>11</v>
      </c>
      <c r="F55" s="19">
        <v>56.916666666666664</v>
      </c>
      <c r="G55" s="19">
        <v>58.416666666666664</v>
      </c>
      <c r="H55" s="48">
        <f>SUM(G55/G65)</f>
        <v>3.0112977361570512E-2</v>
      </c>
    </row>
    <row r="56" spans="1:11" x14ac:dyDescent="0.2">
      <c r="A56" s="17" t="s">
        <v>36</v>
      </c>
      <c r="B56" s="19">
        <v>27</v>
      </c>
      <c r="C56" s="19">
        <v>26</v>
      </c>
      <c r="D56" s="19">
        <v>22</v>
      </c>
      <c r="E56" s="19">
        <v>20</v>
      </c>
      <c r="F56" s="19">
        <v>286.41666666666669</v>
      </c>
      <c r="G56" s="19">
        <v>259.25</v>
      </c>
      <c r="H56" s="48">
        <f>SUM(G56/G65)</f>
        <v>0.13363976115812534</v>
      </c>
    </row>
    <row r="57" spans="1:11" x14ac:dyDescent="0.2">
      <c r="A57" s="17" t="s">
        <v>37</v>
      </c>
      <c r="B57" s="19">
        <v>34</v>
      </c>
      <c r="C57" s="19">
        <v>33</v>
      </c>
      <c r="D57" s="19">
        <v>28</v>
      </c>
      <c r="E57" s="19">
        <v>26</v>
      </c>
      <c r="F57" s="19">
        <v>53.833333333333336</v>
      </c>
      <c r="G57" s="19">
        <v>54.583333333333336</v>
      </c>
      <c r="H57" s="48">
        <f>SUM(G57/G65)</f>
        <v>2.8136947463379011E-2</v>
      </c>
    </row>
    <row r="58" spans="1:11" x14ac:dyDescent="0.2">
      <c r="A58" s="17" t="s">
        <v>38</v>
      </c>
      <c r="B58" s="19">
        <v>12</v>
      </c>
      <c r="C58" s="19">
        <v>11</v>
      </c>
      <c r="D58" s="19">
        <v>12</v>
      </c>
      <c r="E58" s="19">
        <v>12</v>
      </c>
      <c r="F58" s="19">
        <v>31.333333333333332</v>
      </c>
      <c r="G58" s="19">
        <v>35.166666666666664</v>
      </c>
      <c r="H58" s="48">
        <f>SUM(G58/G65)</f>
        <v>1.8127926457322047E-2</v>
      </c>
    </row>
    <row r="59" spans="1:11" x14ac:dyDescent="0.2">
      <c r="A59" s="17" t="s">
        <v>39</v>
      </c>
      <c r="B59" s="19">
        <v>10</v>
      </c>
      <c r="C59" s="19">
        <v>11</v>
      </c>
      <c r="D59" s="19">
        <v>11</v>
      </c>
      <c r="E59" s="19">
        <v>10</v>
      </c>
      <c r="F59" s="19">
        <v>33.166666666666664</v>
      </c>
      <c r="G59" s="19">
        <v>34.75</v>
      </c>
      <c r="H59" s="48">
        <f>SUM(G59/G65)</f>
        <v>1.7913140598822971E-2</v>
      </c>
    </row>
    <row r="60" spans="1:11" x14ac:dyDescent="0.2">
      <c r="A60" s="17" t="s">
        <v>40</v>
      </c>
      <c r="B60" s="19">
        <v>27</v>
      </c>
      <c r="C60" s="19">
        <v>22</v>
      </c>
      <c r="D60" s="19">
        <v>23</v>
      </c>
      <c r="E60" s="19">
        <v>22</v>
      </c>
      <c r="F60" s="19">
        <v>96.833333333333329</v>
      </c>
      <c r="G60" s="19">
        <v>94.416666666666671</v>
      </c>
      <c r="H60" s="48">
        <f>SUM(G60/G65)</f>
        <v>4.8670475535890718E-2</v>
      </c>
    </row>
    <row r="61" spans="1:11" x14ac:dyDescent="0.2">
      <c r="A61" s="17" t="s">
        <v>41</v>
      </c>
      <c r="B61" s="19">
        <v>15</v>
      </c>
      <c r="C61" s="19">
        <v>17</v>
      </c>
      <c r="D61" s="19">
        <v>15</v>
      </c>
      <c r="E61" s="19">
        <v>14</v>
      </c>
      <c r="F61" s="19">
        <v>75.25</v>
      </c>
      <c r="G61" s="19">
        <v>80</v>
      </c>
      <c r="H61" s="48">
        <f>SUM(G61/G65)</f>
        <v>4.123888483182267E-2</v>
      </c>
    </row>
    <row r="62" spans="1:11" x14ac:dyDescent="0.2">
      <c r="A62" s="17" t="s">
        <v>42</v>
      </c>
      <c r="B62" s="19">
        <v>35</v>
      </c>
      <c r="C62" s="19">
        <v>37</v>
      </c>
      <c r="D62" s="19">
        <v>31</v>
      </c>
      <c r="E62" s="19">
        <v>36</v>
      </c>
      <c r="F62" s="19">
        <v>108.5</v>
      </c>
      <c r="G62" s="19">
        <v>125.66666666666667</v>
      </c>
      <c r="H62" s="48">
        <f>SUM(G62/G65)</f>
        <v>6.4779414923321454E-2</v>
      </c>
    </row>
    <row r="63" spans="1:11" x14ac:dyDescent="0.2">
      <c r="A63" s="20" t="s">
        <v>43</v>
      </c>
      <c r="B63" s="21">
        <v>34</v>
      </c>
      <c r="C63" s="21">
        <v>33</v>
      </c>
      <c r="D63" s="21">
        <v>34</v>
      </c>
      <c r="E63" s="21">
        <v>38</v>
      </c>
      <c r="F63" s="21">
        <v>90.083333333333329</v>
      </c>
      <c r="G63" s="21">
        <v>79.083333333333329</v>
      </c>
      <c r="H63" s="53">
        <f>SUM(G63/G65)</f>
        <v>4.0766355943124701E-2</v>
      </c>
    </row>
    <row r="64" spans="1:11" x14ac:dyDescent="0.2">
      <c r="A64" s="17" t="s">
        <v>44</v>
      </c>
      <c r="B64" s="19">
        <v>46</v>
      </c>
      <c r="C64" s="19">
        <v>49</v>
      </c>
      <c r="D64" s="19">
        <v>47</v>
      </c>
      <c r="E64" s="19">
        <v>18</v>
      </c>
      <c r="F64" s="19">
        <v>81.75</v>
      </c>
      <c r="G64" s="19">
        <v>46.583333333333336</v>
      </c>
      <c r="H64" s="48">
        <f>SUM(G64/G65)</f>
        <v>2.4013058980196744E-2</v>
      </c>
    </row>
    <row r="65" spans="1:11" ht="13.5" thickBot="1" x14ac:dyDescent="0.25">
      <c r="A65" s="38" t="s">
        <v>0</v>
      </c>
      <c r="B65" s="39">
        <f>SUM(B47:B64)</f>
        <v>607</v>
      </c>
      <c r="C65" s="39">
        <f t="shared" ref="C65:H65" si="4">SUM(C47:C64)</f>
        <v>576</v>
      </c>
      <c r="D65" s="39">
        <f t="shared" si="4"/>
        <v>552</v>
      </c>
      <c r="E65" s="39">
        <f t="shared" si="4"/>
        <v>498</v>
      </c>
      <c r="F65" s="39">
        <f t="shared" ref="F65" si="5">SUM(F47:F64)</f>
        <v>1994.75</v>
      </c>
      <c r="G65" s="39">
        <f t="shared" si="4"/>
        <v>1939.9166666666667</v>
      </c>
      <c r="H65" s="52">
        <f t="shared" si="4"/>
        <v>1</v>
      </c>
    </row>
    <row r="66" spans="1:11" ht="13.5" thickTop="1" x14ac:dyDescent="0.2">
      <c r="B66" s="18"/>
      <c r="C66" s="18"/>
      <c r="D66" s="18"/>
      <c r="E66" s="18"/>
      <c r="F66" s="18"/>
      <c r="G66" s="18"/>
      <c r="H66" s="18"/>
    </row>
    <row r="67" spans="1:11" x14ac:dyDescent="0.2">
      <c r="B67" s="18"/>
      <c r="C67" s="18"/>
      <c r="D67" s="18"/>
      <c r="E67" s="18"/>
      <c r="F67" s="18"/>
      <c r="G67" s="18"/>
      <c r="H67" s="18"/>
    </row>
    <row r="68" spans="1:11" x14ac:dyDescent="0.2">
      <c r="A68" s="16" t="s">
        <v>9</v>
      </c>
      <c r="B68" s="18" t="s">
        <v>18</v>
      </c>
      <c r="C68" s="18"/>
      <c r="D68" s="18"/>
      <c r="E68" s="18"/>
      <c r="F68" s="18"/>
      <c r="G68" s="18"/>
      <c r="H68" s="18"/>
    </row>
    <row r="69" spans="1:11" x14ac:dyDescent="0.2">
      <c r="A69" s="14" t="s">
        <v>21</v>
      </c>
      <c r="B69" s="18"/>
      <c r="C69" s="18"/>
      <c r="D69" s="18"/>
      <c r="E69" s="18"/>
      <c r="F69" s="18"/>
      <c r="G69" s="18"/>
      <c r="H69" s="18"/>
    </row>
    <row r="70" spans="1:11" x14ac:dyDescent="0.2">
      <c r="A70" s="17" t="s">
        <v>27</v>
      </c>
      <c r="B70" s="19">
        <v>7</v>
      </c>
      <c r="C70" s="19">
        <v>7</v>
      </c>
      <c r="D70" s="19">
        <v>8</v>
      </c>
      <c r="E70" s="19">
        <v>9</v>
      </c>
      <c r="F70" s="19">
        <v>15.75</v>
      </c>
      <c r="G70" s="19">
        <v>19.416666666666668</v>
      </c>
      <c r="H70" s="48">
        <f>SUM(G70/G88)</f>
        <v>9.9229164004940168E-3</v>
      </c>
    </row>
    <row r="71" spans="1:11" x14ac:dyDescent="0.2">
      <c r="A71" s="17" t="s">
        <v>28</v>
      </c>
      <c r="B71" s="19">
        <v>54</v>
      </c>
      <c r="C71" s="19">
        <v>58</v>
      </c>
      <c r="D71" s="19">
        <v>56</v>
      </c>
      <c r="E71" s="19">
        <v>48</v>
      </c>
      <c r="F71" s="19">
        <v>63.333333333333336</v>
      </c>
      <c r="G71" s="19">
        <v>54.833333333333336</v>
      </c>
      <c r="H71" s="48">
        <f>SUM(G71/G88)</f>
        <v>2.8022656615987396E-2</v>
      </c>
    </row>
    <row r="72" spans="1:11" x14ac:dyDescent="0.2">
      <c r="A72" s="17" t="s">
        <v>29</v>
      </c>
      <c r="B72" s="19">
        <v>59</v>
      </c>
      <c r="C72" s="19">
        <v>54</v>
      </c>
      <c r="D72" s="19">
        <v>60</v>
      </c>
      <c r="E72" s="19">
        <v>60</v>
      </c>
      <c r="F72" s="19">
        <v>108.25</v>
      </c>
      <c r="G72" s="19">
        <v>114.16666666666667</v>
      </c>
      <c r="H72" s="48">
        <f>SUM(G72/G88)</f>
        <v>5.8345044929943364E-2</v>
      </c>
    </row>
    <row r="73" spans="1:11" x14ac:dyDescent="0.2">
      <c r="A73" s="17" t="s">
        <v>30</v>
      </c>
      <c r="B73" s="19">
        <v>3</v>
      </c>
      <c r="C73" s="19">
        <v>2</v>
      </c>
      <c r="D73" s="19">
        <v>2</v>
      </c>
      <c r="E73" s="19">
        <v>3</v>
      </c>
      <c r="F73" s="19">
        <v>3.6666666666666665</v>
      </c>
      <c r="G73" s="19">
        <v>2.75</v>
      </c>
      <c r="H73" s="48">
        <f>SUM(G73/G88)</f>
        <v>1.4053915932030151E-3</v>
      </c>
    </row>
    <row r="74" spans="1:11" x14ac:dyDescent="0.2">
      <c r="A74" s="17" t="s">
        <v>31</v>
      </c>
      <c r="B74" s="19">
        <v>11</v>
      </c>
      <c r="C74" s="19">
        <v>7</v>
      </c>
      <c r="D74" s="19">
        <v>9</v>
      </c>
      <c r="E74" s="19">
        <v>9</v>
      </c>
      <c r="F74" s="19">
        <v>25.5</v>
      </c>
      <c r="G74" s="19">
        <v>23.75</v>
      </c>
      <c r="H74" s="48">
        <f>SUM(G74/G88)</f>
        <v>1.2137472850389677E-2</v>
      </c>
    </row>
    <row r="75" spans="1:11" x14ac:dyDescent="0.2">
      <c r="A75" s="17" t="s">
        <v>32</v>
      </c>
      <c r="B75" s="19">
        <v>184</v>
      </c>
      <c r="C75" s="19">
        <v>184</v>
      </c>
      <c r="D75" s="19">
        <v>176</v>
      </c>
      <c r="E75" s="19">
        <v>190</v>
      </c>
      <c r="F75" s="19">
        <v>349.08333333333331</v>
      </c>
      <c r="G75" s="19">
        <v>323.91666666666669</v>
      </c>
      <c r="H75" s="48">
        <f>SUM(G75/G88)</f>
        <v>0.16553809462970062</v>
      </c>
      <c r="I75" s="3" t="s">
        <v>18</v>
      </c>
      <c r="J75" s="3" t="s">
        <v>18</v>
      </c>
      <c r="K75" s="3" t="s">
        <v>18</v>
      </c>
    </row>
    <row r="76" spans="1:11" x14ac:dyDescent="0.2">
      <c r="A76" s="17" t="s">
        <v>33</v>
      </c>
      <c r="B76" s="19">
        <v>13</v>
      </c>
      <c r="C76" s="19">
        <v>9</v>
      </c>
      <c r="D76" s="19">
        <v>4</v>
      </c>
      <c r="E76" s="19">
        <v>3</v>
      </c>
      <c r="F76" s="19">
        <v>92.833333333333329</v>
      </c>
      <c r="G76" s="19">
        <v>59</v>
      </c>
      <c r="H76" s="48">
        <f>SUM(G76/G88)</f>
        <v>3.0152037817810146E-2</v>
      </c>
    </row>
    <row r="77" spans="1:11" x14ac:dyDescent="0.2">
      <c r="A77" s="17" t="s">
        <v>34</v>
      </c>
      <c r="B77" s="19">
        <v>47</v>
      </c>
      <c r="C77" s="19">
        <v>49</v>
      </c>
      <c r="D77" s="19">
        <v>45</v>
      </c>
      <c r="E77" s="19">
        <v>47</v>
      </c>
      <c r="F77" s="19">
        <v>315.08333333333331</v>
      </c>
      <c r="G77" s="19">
        <v>251.16666666666666</v>
      </c>
      <c r="H77" s="48">
        <f>SUM(G77/G88)</f>
        <v>0.12835909884587537</v>
      </c>
    </row>
    <row r="78" spans="1:11" x14ac:dyDescent="0.2">
      <c r="A78" s="17" t="s">
        <v>35</v>
      </c>
      <c r="B78" s="19">
        <v>91</v>
      </c>
      <c r="C78" s="19">
        <v>96</v>
      </c>
      <c r="D78" s="19">
        <v>86</v>
      </c>
      <c r="E78" s="19">
        <v>95</v>
      </c>
      <c r="F78" s="19">
        <v>265.75</v>
      </c>
      <c r="G78" s="19">
        <v>221</v>
      </c>
      <c r="H78" s="48">
        <f>SUM(G78/G88)</f>
        <v>0.11294237894467868</v>
      </c>
      <c r="I78" s="3" t="s">
        <v>18</v>
      </c>
      <c r="J78" s="3" t="s">
        <v>18</v>
      </c>
      <c r="K78" s="3" t="s">
        <v>18</v>
      </c>
    </row>
    <row r="79" spans="1:11" x14ac:dyDescent="0.2">
      <c r="A79" s="17" t="s">
        <v>36</v>
      </c>
      <c r="B79" s="19">
        <v>28</v>
      </c>
      <c r="C79" s="19">
        <v>25</v>
      </c>
      <c r="D79" s="19">
        <v>27</v>
      </c>
      <c r="E79" s="19">
        <v>21</v>
      </c>
      <c r="F79" s="19">
        <v>194.83333333333334</v>
      </c>
      <c r="G79" s="19">
        <v>123.25</v>
      </c>
      <c r="H79" s="48">
        <f>SUM(G79/G88)</f>
        <v>6.2987095949916957E-2</v>
      </c>
    </row>
    <row r="80" spans="1:11" x14ac:dyDescent="0.2">
      <c r="A80" s="17" t="s">
        <v>37</v>
      </c>
      <c r="B80" s="19">
        <v>19</v>
      </c>
      <c r="C80" s="19">
        <v>21</v>
      </c>
      <c r="D80" s="19">
        <v>16</v>
      </c>
      <c r="E80" s="19">
        <v>19</v>
      </c>
      <c r="F80" s="19">
        <v>14.916666666666666</v>
      </c>
      <c r="G80" s="19">
        <v>18.583333333333332</v>
      </c>
      <c r="H80" s="48">
        <f>SUM(G80/G88)</f>
        <v>9.4970401601294652E-3</v>
      </c>
    </row>
    <row r="81" spans="1:11" x14ac:dyDescent="0.2">
      <c r="A81" s="17" t="s">
        <v>38</v>
      </c>
      <c r="B81" s="19">
        <v>18</v>
      </c>
      <c r="C81" s="19">
        <v>18</v>
      </c>
      <c r="D81" s="19">
        <v>15</v>
      </c>
      <c r="E81" s="19">
        <v>13</v>
      </c>
      <c r="F81" s="19">
        <v>18.833333333333332</v>
      </c>
      <c r="G81" s="19">
        <v>20</v>
      </c>
      <c r="H81" s="48">
        <f>SUM(G81/G88)</f>
        <v>1.0221029768749201E-2</v>
      </c>
    </row>
    <row r="82" spans="1:11" x14ac:dyDescent="0.2">
      <c r="A82" s="17" t="s">
        <v>39</v>
      </c>
      <c r="B82" s="19">
        <v>12</v>
      </c>
      <c r="C82" s="19">
        <v>9</v>
      </c>
      <c r="D82" s="19">
        <v>10</v>
      </c>
      <c r="E82" s="19">
        <v>10</v>
      </c>
      <c r="F82" s="19">
        <v>29.583333333333332</v>
      </c>
      <c r="G82" s="19">
        <v>21.833333333333332</v>
      </c>
      <c r="H82" s="48">
        <f>SUM(G82/G88)</f>
        <v>1.1157957497551212E-2</v>
      </c>
    </row>
    <row r="83" spans="1:11" x14ac:dyDescent="0.2">
      <c r="A83" s="17" t="s">
        <v>40</v>
      </c>
      <c r="B83" s="19">
        <v>21</v>
      </c>
      <c r="C83" s="19">
        <v>22</v>
      </c>
      <c r="D83" s="19">
        <v>19</v>
      </c>
      <c r="E83" s="19">
        <v>17</v>
      </c>
      <c r="F83" s="19">
        <v>34.25</v>
      </c>
      <c r="G83" s="19">
        <v>26.5</v>
      </c>
      <c r="H83" s="48">
        <f>SUM(G83/G88)</f>
        <v>1.3542864443592692E-2</v>
      </c>
    </row>
    <row r="84" spans="1:11" x14ac:dyDescent="0.2">
      <c r="A84" s="17" t="s">
        <v>41</v>
      </c>
      <c r="B84" s="19">
        <v>49</v>
      </c>
      <c r="C84" s="19">
        <v>49</v>
      </c>
      <c r="D84" s="19">
        <v>51</v>
      </c>
      <c r="E84" s="19">
        <v>52</v>
      </c>
      <c r="F84" s="19">
        <v>132.91666666666666</v>
      </c>
      <c r="G84" s="19">
        <v>130.66666666666666</v>
      </c>
      <c r="H84" s="48">
        <f>SUM(G84/G88)</f>
        <v>6.6777394489161451E-2</v>
      </c>
      <c r="K84" s="3" t="s">
        <v>18</v>
      </c>
    </row>
    <row r="85" spans="1:11" x14ac:dyDescent="0.2">
      <c r="A85" s="17" t="s">
        <v>42</v>
      </c>
      <c r="B85" s="19">
        <v>127</v>
      </c>
      <c r="C85" s="19">
        <v>119</v>
      </c>
      <c r="D85" s="19">
        <v>123</v>
      </c>
      <c r="E85" s="19">
        <v>138</v>
      </c>
      <c r="F85" s="19">
        <v>312.08333333333331</v>
      </c>
      <c r="G85" s="19">
        <v>309</v>
      </c>
      <c r="H85" s="48">
        <f>SUM(G85/G88)</f>
        <v>0.15791490992717516</v>
      </c>
    </row>
    <row r="86" spans="1:11" x14ac:dyDescent="0.2">
      <c r="A86" s="20" t="s">
        <v>43</v>
      </c>
      <c r="B86" s="21">
        <v>56</v>
      </c>
      <c r="C86" s="21">
        <v>50</v>
      </c>
      <c r="D86" s="21">
        <v>46</v>
      </c>
      <c r="E86" s="21">
        <v>51</v>
      </c>
      <c r="F86" s="21">
        <v>140.08333333333334</v>
      </c>
      <c r="G86" s="21">
        <v>128.41666666666666</v>
      </c>
      <c r="H86" s="53">
        <f>SUM(G86/G88)</f>
        <v>6.5627528640177166E-2</v>
      </c>
    </row>
    <row r="87" spans="1:11" x14ac:dyDescent="0.2">
      <c r="A87" s="17" t="s">
        <v>44</v>
      </c>
      <c r="B87" s="19">
        <v>106</v>
      </c>
      <c r="C87" s="19">
        <v>88</v>
      </c>
      <c r="D87" s="19">
        <v>77</v>
      </c>
      <c r="E87" s="19">
        <v>23</v>
      </c>
      <c r="F87" s="19">
        <v>214</v>
      </c>
      <c r="G87" s="19">
        <v>108.5</v>
      </c>
      <c r="H87" s="48">
        <f>SUM(G87/G88)</f>
        <v>5.5449086495464421E-2</v>
      </c>
    </row>
    <row r="88" spans="1:11" ht="13.5" thickBot="1" x14ac:dyDescent="0.25">
      <c r="A88" s="38" t="s">
        <v>0</v>
      </c>
      <c r="B88" s="39">
        <f>SUM(B70:B87)</f>
        <v>905</v>
      </c>
      <c r="C88" s="39">
        <f t="shared" ref="C88:H88" si="6">SUM(C70:C87)</f>
        <v>867</v>
      </c>
      <c r="D88" s="39">
        <f t="shared" si="6"/>
        <v>830</v>
      </c>
      <c r="E88" s="39">
        <f t="shared" si="6"/>
        <v>808</v>
      </c>
      <c r="F88" s="39">
        <f t="shared" ref="F88" si="7">SUM(F70:F87)</f>
        <v>2330.75</v>
      </c>
      <c r="G88" s="39">
        <f t="shared" si="6"/>
        <v>1956.75</v>
      </c>
      <c r="H88" s="52">
        <f t="shared" si="6"/>
        <v>0.99999999999999978</v>
      </c>
    </row>
    <row r="89" spans="1:11" ht="13.5" thickTop="1" x14ac:dyDescent="0.2">
      <c r="B89" s="18"/>
      <c r="C89" s="18"/>
      <c r="D89" s="18"/>
      <c r="E89" s="18"/>
      <c r="F89" s="18"/>
      <c r="G89" s="18"/>
      <c r="H89" s="18"/>
    </row>
    <row r="90" spans="1:11" x14ac:dyDescent="0.2">
      <c r="A90" s="14" t="s">
        <v>22</v>
      </c>
      <c r="B90" s="18"/>
      <c r="C90" s="18"/>
      <c r="D90" s="18"/>
      <c r="E90" s="18"/>
      <c r="F90" s="18"/>
      <c r="G90" s="18"/>
      <c r="H90" s="18"/>
    </row>
    <row r="91" spans="1:11" x14ac:dyDescent="0.2">
      <c r="A91" s="17" t="s">
        <v>27</v>
      </c>
      <c r="B91" s="19">
        <v>12</v>
      </c>
      <c r="C91" s="19">
        <v>14</v>
      </c>
      <c r="D91" s="19">
        <v>14</v>
      </c>
      <c r="E91" s="19">
        <v>12</v>
      </c>
      <c r="F91" s="19">
        <v>21.583333333333332</v>
      </c>
      <c r="G91" s="19">
        <v>22.75</v>
      </c>
      <c r="H91" s="48">
        <f>SUM(G91/G109)</f>
        <v>6.8066221202752568E-3</v>
      </c>
    </row>
    <row r="92" spans="1:11" x14ac:dyDescent="0.2">
      <c r="A92" s="17" t="s">
        <v>28</v>
      </c>
      <c r="B92" s="19">
        <v>81</v>
      </c>
      <c r="C92" s="19">
        <v>73</v>
      </c>
      <c r="D92" s="19">
        <v>68</v>
      </c>
      <c r="E92" s="19">
        <v>69</v>
      </c>
      <c r="F92" s="19">
        <v>144.16666666666666</v>
      </c>
      <c r="G92" s="19">
        <v>122.41666666666667</v>
      </c>
      <c r="H92" s="48">
        <f>SUM(G92/G109)</f>
        <v>3.6626109504338283E-2</v>
      </c>
    </row>
    <row r="93" spans="1:11" x14ac:dyDescent="0.2">
      <c r="A93" s="17" t="s">
        <v>29</v>
      </c>
      <c r="B93" s="19">
        <v>71</v>
      </c>
      <c r="C93" s="19">
        <v>72</v>
      </c>
      <c r="D93" s="19">
        <v>74</v>
      </c>
      <c r="E93" s="19">
        <v>80</v>
      </c>
      <c r="F93" s="19">
        <v>182.08333333333334</v>
      </c>
      <c r="G93" s="19">
        <v>168.75</v>
      </c>
      <c r="H93" s="48">
        <f>SUM(G93/G109)</f>
        <v>5.0488680562481299E-2</v>
      </c>
    </row>
    <row r="94" spans="1:11" x14ac:dyDescent="0.2">
      <c r="A94" s="17" t="s">
        <v>30</v>
      </c>
      <c r="B94" s="19">
        <v>3</v>
      </c>
      <c r="C94" s="19">
        <v>3</v>
      </c>
      <c r="D94" s="19">
        <v>4</v>
      </c>
      <c r="E94" s="19">
        <v>6</v>
      </c>
      <c r="F94" s="19">
        <v>8.1666666666666661</v>
      </c>
      <c r="G94" s="19">
        <v>8</v>
      </c>
      <c r="H94" s="48">
        <f>SUM(G94/G109)</f>
        <v>2.3935374488880021E-3</v>
      </c>
    </row>
    <row r="95" spans="1:11" x14ac:dyDescent="0.2">
      <c r="A95" s="17" t="s">
        <v>31</v>
      </c>
      <c r="B95" s="19">
        <v>21</v>
      </c>
      <c r="C95" s="19">
        <v>21</v>
      </c>
      <c r="D95" s="19">
        <v>23</v>
      </c>
      <c r="E95" s="19">
        <v>20</v>
      </c>
      <c r="F95" s="19">
        <v>45</v>
      </c>
      <c r="G95" s="19">
        <v>45.666666666666664</v>
      </c>
      <c r="H95" s="48">
        <f>SUM(G95/G109)</f>
        <v>1.3663109604069011E-2</v>
      </c>
    </row>
    <row r="96" spans="1:11" x14ac:dyDescent="0.2">
      <c r="A96" s="17" t="s">
        <v>32</v>
      </c>
      <c r="B96" s="19">
        <v>225</v>
      </c>
      <c r="C96" s="19">
        <v>230</v>
      </c>
      <c r="D96" s="19">
        <v>231</v>
      </c>
      <c r="E96" s="19">
        <v>229</v>
      </c>
      <c r="F96" s="19">
        <v>436.75</v>
      </c>
      <c r="G96" s="19">
        <v>476</v>
      </c>
      <c r="H96" s="48">
        <f>SUM(G96/G109)</f>
        <v>0.14241547820883613</v>
      </c>
    </row>
    <row r="97" spans="1:8" x14ac:dyDescent="0.2">
      <c r="A97" s="17" t="s">
        <v>33</v>
      </c>
      <c r="B97" s="19">
        <v>17</v>
      </c>
      <c r="C97" s="19">
        <v>14</v>
      </c>
      <c r="D97" s="19">
        <v>8</v>
      </c>
      <c r="E97" s="19">
        <v>5</v>
      </c>
      <c r="F97" s="19">
        <v>285.83333333333331</v>
      </c>
      <c r="G97" s="19">
        <v>283</v>
      </c>
      <c r="H97" s="48">
        <f>SUM(G97/G109)</f>
        <v>8.4671387254413075E-2</v>
      </c>
    </row>
    <row r="98" spans="1:8" x14ac:dyDescent="0.2">
      <c r="A98" s="17" t="s">
        <v>34</v>
      </c>
      <c r="B98" s="19">
        <v>60</v>
      </c>
      <c r="C98" s="19">
        <v>60</v>
      </c>
      <c r="D98" s="19">
        <v>56</v>
      </c>
      <c r="E98" s="19">
        <v>55</v>
      </c>
      <c r="F98" s="19">
        <v>396.25</v>
      </c>
      <c r="G98" s="19">
        <v>375.83333333333331</v>
      </c>
      <c r="H98" s="48">
        <f>SUM(G98/G109)</f>
        <v>0.11244639473421761</v>
      </c>
    </row>
    <row r="99" spans="1:8" x14ac:dyDescent="0.2">
      <c r="A99" s="17" t="s">
        <v>35</v>
      </c>
      <c r="B99" s="19">
        <v>73</v>
      </c>
      <c r="C99" s="19">
        <v>63</v>
      </c>
      <c r="D99" s="19">
        <v>67</v>
      </c>
      <c r="E99" s="19">
        <v>63</v>
      </c>
      <c r="F99" s="19">
        <v>252.16666666666666</v>
      </c>
      <c r="G99" s="19">
        <v>236.33333333333334</v>
      </c>
      <c r="H99" s="48">
        <f>SUM(G99/G109)</f>
        <v>7.0709085469233074E-2</v>
      </c>
    </row>
    <row r="100" spans="1:8" x14ac:dyDescent="0.2">
      <c r="A100" s="17" t="s">
        <v>36</v>
      </c>
      <c r="B100" s="19">
        <v>32</v>
      </c>
      <c r="C100" s="19">
        <v>26</v>
      </c>
      <c r="D100" s="19">
        <v>28</v>
      </c>
      <c r="E100" s="19">
        <v>31</v>
      </c>
      <c r="F100" s="19">
        <v>333.16666666666669</v>
      </c>
      <c r="G100" s="19">
        <v>292.33333333333331</v>
      </c>
      <c r="H100" s="48">
        <f>SUM(G100/G109)</f>
        <v>8.7463847611449083E-2</v>
      </c>
    </row>
    <row r="101" spans="1:8" x14ac:dyDescent="0.2">
      <c r="A101" s="17" t="s">
        <v>37</v>
      </c>
      <c r="B101" s="19">
        <v>41</v>
      </c>
      <c r="C101" s="19">
        <v>42</v>
      </c>
      <c r="D101" s="19">
        <v>40</v>
      </c>
      <c r="E101" s="19">
        <v>48</v>
      </c>
      <c r="F101" s="19">
        <v>80.583333333333329</v>
      </c>
      <c r="G101" s="19">
        <v>65.166666666666671</v>
      </c>
      <c r="H101" s="48">
        <f>SUM(G101/G109)</f>
        <v>1.9497357135733522E-2</v>
      </c>
    </row>
    <row r="102" spans="1:8" x14ac:dyDescent="0.2">
      <c r="A102" s="17" t="s">
        <v>38</v>
      </c>
      <c r="B102" s="19">
        <v>43</v>
      </c>
      <c r="C102" s="19">
        <v>38</v>
      </c>
      <c r="D102" s="19">
        <v>36</v>
      </c>
      <c r="E102" s="19">
        <v>37</v>
      </c>
      <c r="F102" s="19">
        <v>79.75</v>
      </c>
      <c r="G102" s="19">
        <v>68.666666666666671</v>
      </c>
      <c r="H102" s="48">
        <f>SUM(G102/G109)</f>
        <v>2.0544529769622021E-2</v>
      </c>
    </row>
    <row r="103" spans="1:8" x14ac:dyDescent="0.2">
      <c r="A103" s="17" t="s">
        <v>39</v>
      </c>
      <c r="B103" s="19">
        <v>14</v>
      </c>
      <c r="C103" s="19">
        <v>10</v>
      </c>
      <c r="D103" s="19">
        <v>11</v>
      </c>
      <c r="E103" s="19">
        <v>9</v>
      </c>
      <c r="F103" s="19">
        <v>43.25</v>
      </c>
      <c r="G103" s="19">
        <v>44</v>
      </c>
      <c r="H103" s="48">
        <f>SUM(G103/G109)</f>
        <v>1.3164455968884013E-2</v>
      </c>
    </row>
    <row r="104" spans="1:8" x14ac:dyDescent="0.2">
      <c r="A104" s="17" t="s">
        <v>40</v>
      </c>
      <c r="B104" s="19">
        <v>57</v>
      </c>
      <c r="C104" s="19">
        <v>50</v>
      </c>
      <c r="D104" s="19">
        <v>54</v>
      </c>
      <c r="E104" s="19">
        <v>58</v>
      </c>
      <c r="F104" s="19">
        <v>117.16666666666667</v>
      </c>
      <c r="G104" s="19">
        <v>108.75</v>
      </c>
      <c r="H104" s="48">
        <f>SUM(G104/G109)</f>
        <v>3.2537149695821284E-2</v>
      </c>
    </row>
    <row r="105" spans="1:8" x14ac:dyDescent="0.2">
      <c r="A105" s="17" t="s">
        <v>41</v>
      </c>
      <c r="B105" s="19">
        <v>87</v>
      </c>
      <c r="C105" s="19">
        <v>81</v>
      </c>
      <c r="D105" s="19">
        <v>77</v>
      </c>
      <c r="E105" s="19">
        <v>86</v>
      </c>
      <c r="F105" s="19">
        <v>175</v>
      </c>
      <c r="G105" s="19">
        <v>173.08333333333334</v>
      </c>
      <c r="H105" s="48">
        <f>SUM(G105/G109)</f>
        <v>5.1785180013962304E-2</v>
      </c>
    </row>
    <row r="106" spans="1:8" x14ac:dyDescent="0.2">
      <c r="A106" s="17" t="s">
        <v>42</v>
      </c>
      <c r="B106" s="19">
        <v>220</v>
      </c>
      <c r="C106" s="19">
        <v>226</v>
      </c>
      <c r="D106" s="19">
        <v>208</v>
      </c>
      <c r="E106" s="19">
        <v>222</v>
      </c>
      <c r="F106" s="19">
        <v>538.66666666666663</v>
      </c>
      <c r="G106" s="19">
        <v>526.75</v>
      </c>
      <c r="H106" s="48">
        <f>SUM(G106/G109)</f>
        <v>0.1575994814002194</v>
      </c>
    </row>
    <row r="107" spans="1:8" x14ac:dyDescent="0.2">
      <c r="A107" s="17" t="s">
        <v>43</v>
      </c>
      <c r="B107" s="19">
        <v>79</v>
      </c>
      <c r="C107" s="19">
        <v>69</v>
      </c>
      <c r="D107" s="19">
        <v>72</v>
      </c>
      <c r="E107" s="19">
        <v>85</v>
      </c>
      <c r="F107" s="19">
        <v>278.33333333333331</v>
      </c>
      <c r="G107" s="19">
        <v>265.5</v>
      </c>
      <c r="H107" s="56">
        <f>SUM(G107/G109)</f>
        <v>7.943552408497058E-2</v>
      </c>
    </row>
    <row r="108" spans="1:8" x14ac:dyDescent="0.2">
      <c r="A108" s="17" t="s">
        <v>44</v>
      </c>
      <c r="B108" s="19">
        <v>114</v>
      </c>
      <c r="C108" s="19">
        <v>112</v>
      </c>
      <c r="D108" s="19">
        <v>106</v>
      </c>
      <c r="E108" s="19">
        <v>23</v>
      </c>
      <c r="F108" s="19">
        <v>152.41666666666666</v>
      </c>
      <c r="G108" s="19">
        <v>59.333333333333336</v>
      </c>
      <c r="H108" s="48">
        <f>SUM(G108/G109)</f>
        <v>1.7752069412586016E-2</v>
      </c>
    </row>
    <row r="109" spans="1:8" ht="13.5" thickBot="1" x14ac:dyDescent="0.25">
      <c r="A109" s="38" t="s">
        <v>0</v>
      </c>
      <c r="B109" s="39">
        <f>SUM(B91:B108)</f>
        <v>1250</v>
      </c>
      <c r="C109" s="39">
        <f t="shared" ref="C109:H109" si="8">SUM(C91:C108)</f>
        <v>1204</v>
      </c>
      <c r="D109" s="39">
        <f t="shared" si="8"/>
        <v>1177</v>
      </c>
      <c r="E109" s="39">
        <f t="shared" si="8"/>
        <v>1138</v>
      </c>
      <c r="F109" s="39">
        <f t="shared" ref="F109" si="9">SUM(F91:F108)</f>
        <v>3570.333333333333</v>
      </c>
      <c r="G109" s="39">
        <f t="shared" si="8"/>
        <v>3342.3333333333335</v>
      </c>
      <c r="H109" s="52">
        <f t="shared" si="8"/>
        <v>1</v>
      </c>
    </row>
    <row r="110" spans="1:8" ht="13.5" thickTop="1" x14ac:dyDescent="0.2">
      <c r="B110" s="18"/>
      <c r="C110" s="18"/>
      <c r="D110" s="18"/>
      <c r="E110" s="18"/>
      <c r="F110" s="18"/>
      <c r="G110" s="18"/>
      <c r="H110" s="18"/>
    </row>
    <row r="111" spans="1:8" x14ac:dyDescent="0.2">
      <c r="A111" s="14" t="s">
        <v>23</v>
      </c>
      <c r="B111" s="18" t="s">
        <v>18</v>
      </c>
      <c r="C111" s="18"/>
      <c r="D111" s="18"/>
      <c r="E111" s="18"/>
      <c r="F111" s="18"/>
      <c r="G111" s="18"/>
      <c r="H111" s="18"/>
    </row>
    <row r="112" spans="1:8" x14ac:dyDescent="0.2">
      <c r="A112" s="17" t="s">
        <v>27</v>
      </c>
      <c r="B112" s="19">
        <v>7</v>
      </c>
      <c r="C112" s="19">
        <v>9</v>
      </c>
      <c r="D112" s="19">
        <v>8</v>
      </c>
      <c r="E112" s="19">
        <v>7</v>
      </c>
      <c r="F112" s="19">
        <v>14.5</v>
      </c>
      <c r="G112" s="19">
        <v>13.5</v>
      </c>
      <c r="H112" s="48">
        <f>SUM(G112/G130)</f>
        <v>8.7115508711550858E-3</v>
      </c>
    </row>
    <row r="113" spans="1:8" x14ac:dyDescent="0.2">
      <c r="A113" s="17" t="s">
        <v>28</v>
      </c>
      <c r="B113" s="19">
        <v>31</v>
      </c>
      <c r="C113" s="19">
        <v>30</v>
      </c>
      <c r="D113" s="19">
        <v>29</v>
      </c>
      <c r="E113" s="19">
        <v>35</v>
      </c>
      <c r="F113" s="19">
        <v>89.916666666666671</v>
      </c>
      <c r="G113" s="19">
        <v>72.166666666666671</v>
      </c>
      <c r="H113" s="48">
        <f>SUM(G113/G130)</f>
        <v>4.6569154656915461E-2</v>
      </c>
    </row>
    <row r="114" spans="1:8" x14ac:dyDescent="0.2">
      <c r="A114" s="17" t="s">
        <v>29</v>
      </c>
      <c r="B114" s="19">
        <v>41</v>
      </c>
      <c r="C114" s="19">
        <v>42</v>
      </c>
      <c r="D114" s="19">
        <v>38</v>
      </c>
      <c r="E114" s="19">
        <v>38</v>
      </c>
      <c r="F114" s="19">
        <v>106.16666666666667</v>
      </c>
      <c r="G114" s="19">
        <v>106.25</v>
      </c>
      <c r="H114" s="48">
        <f>SUM(G114/G130)</f>
        <v>6.8563131856313173E-2</v>
      </c>
    </row>
    <row r="115" spans="1:8" x14ac:dyDescent="0.2">
      <c r="A115" s="17" t="s">
        <v>30</v>
      </c>
      <c r="B115" s="19">
        <v>1</v>
      </c>
      <c r="C115" s="19">
        <v>1</v>
      </c>
      <c r="D115" s="19"/>
      <c r="E115" s="19">
        <v>1</v>
      </c>
      <c r="F115" s="19">
        <v>6.833333333333333</v>
      </c>
      <c r="G115" s="19">
        <v>6.166666666666667</v>
      </c>
      <c r="H115" s="48">
        <f>SUM(G115/G130)</f>
        <v>3.9793503979350395E-3</v>
      </c>
    </row>
    <row r="116" spans="1:8" x14ac:dyDescent="0.2">
      <c r="A116" s="17" t="s">
        <v>31</v>
      </c>
      <c r="B116" s="19">
        <v>15</v>
      </c>
      <c r="C116" s="19">
        <v>10</v>
      </c>
      <c r="D116" s="19">
        <v>12</v>
      </c>
      <c r="E116" s="19">
        <v>15</v>
      </c>
      <c r="F116" s="19">
        <v>24.416666666666668</v>
      </c>
      <c r="G116" s="19">
        <v>29.75</v>
      </c>
      <c r="H116" s="48">
        <f>SUM(G116/G130)</f>
        <v>1.9197676919767689E-2</v>
      </c>
    </row>
    <row r="117" spans="1:8" x14ac:dyDescent="0.2">
      <c r="A117" s="17" t="s">
        <v>32</v>
      </c>
      <c r="B117" s="19">
        <v>109</v>
      </c>
      <c r="C117" s="19">
        <v>110</v>
      </c>
      <c r="D117" s="19">
        <v>99</v>
      </c>
      <c r="E117" s="19">
        <v>109</v>
      </c>
      <c r="F117" s="19">
        <v>207.25</v>
      </c>
      <c r="G117" s="19">
        <v>225.83333333333334</v>
      </c>
      <c r="H117" s="48">
        <f>SUM(G117/G130)</f>
        <v>0.14573026457302643</v>
      </c>
    </row>
    <row r="118" spans="1:8" x14ac:dyDescent="0.2">
      <c r="A118" s="17" t="s">
        <v>33</v>
      </c>
      <c r="B118" s="19">
        <v>2</v>
      </c>
      <c r="C118" s="19"/>
      <c r="D118" s="19"/>
      <c r="E118" s="19"/>
      <c r="F118" s="19">
        <v>73.916666666666671</v>
      </c>
      <c r="G118" s="19">
        <v>108.58333333333333</v>
      </c>
      <c r="H118" s="48">
        <f>SUM(G118/G130)</f>
        <v>7.0068832006883186E-2</v>
      </c>
    </row>
    <row r="119" spans="1:8" x14ac:dyDescent="0.2">
      <c r="A119" s="17" t="s">
        <v>34</v>
      </c>
      <c r="B119" s="19">
        <v>30</v>
      </c>
      <c r="C119" s="19">
        <v>30</v>
      </c>
      <c r="D119" s="19">
        <v>33</v>
      </c>
      <c r="E119" s="19">
        <v>34</v>
      </c>
      <c r="F119" s="19">
        <v>149</v>
      </c>
      <c r="G119" s="19">
        <v>158.5</v>
      </c>
      <c r="H119" s="48">
        <f>SUM(G119/G130)</f>
        <v>0.10228006022800601</v>
      </c>
    </row>
    <row r="120" spans="1:8" x14ac:dyDescent="0.2">
      <c r="A120" s="17" t="s">
        <v>35</v>
      </c>
      <c r="B120" s="19">
        <v>24</v>
      </c>
      <c r="C120" s="19">
        <v>22</v>
      </c>
      <c r="D120" s="19">
        <v>18</v>
      </c>
      <c r="E120" s="19">
        <v>21</v>
      </c>
      <c r="F120" s="19">
        <v>69.916666666666671</v>
      </c>
      <c r="G120" s="19">
        <v>74.833333333333329</v>
      </c>
      <c r="H120" s="48">
        <f>SUM(G120/G130)</f>
        <v>4.8289954828995472E-2</v>
      </c>
    </row>
    <row r="121" spans="1:8" x14ac:dyDescent="0.2">
      <c r="A121" s="17" t="s">
        <v>36</v>
      </c>
      <c r="B121" s="19">
        <v>26</v>
      </c>
      <c r="C121" s="19">
        <v>26</v>
      </c>
      <c r="D121" s="19">
        <v>21</v>
      </c>
      <c r="E121" s="19">
        <v>21</v>
      </c>
      <c r="F121" s="19">
        <v>104.91666666666667</v>
      </c>
      <c r="G121" s="19">
        <v>108</v>
      </c>
      <c r="H121" s="48">
        <f>SUM(G121/G130)</f>
        <v>6.9692406969240686E-2</v>
      </c>
    </row>
    <row r="122" spans="1:8" x14ac:dyDescent="0.2">
      <c r="A122" s="17" t="s">
        <v>37</v>
      </c>
      <c r="B122" s="19">
        <v>21</v>
      </c>
      <c r="C122" s="19">
        <v>22</v>
      </c>
      <c r="D122" s="19">
        <v>19</v>
      </c>
      <c r="E122" s="19">
        <v>23</v>
      </c>
      <c r="F122" s="19">
        <v>39.333333333333336</v>
      </c>
      <c r="G122" s="19">
        <v>38.833333333333336</v>
      </c>
      <c r="H122" s="48">
        <f>SUM(G122/G130)</f>
        <v>2.5059152505915248E-2</v>
      </c>
    </row>
    <row r="123" spans="1:8" x14ac:dyDescent="0.2">
      <c r="A123" s="17" t="s">
        <v>38</v>
      </c>
      <c r="B123" s="19">
        <v>38</v>
      </c>
      <c r="C123" s="19">
        <v>41</v>
      </c>
      <c r="D123" s="19">
        <v>40</v>
      </c>
      <c r="E123" s="19">
        <v>42</v>
      </c>
      <c r="F123" s="19">
        <v>39.083333333333336</v>
      </c>
      <c r="G123" s="19">
        <v>48.666666666666664</v>
      </c>
      <c r="H123" s="48">
        <f>SUM(G123/G130)</f>
        <v>3.1404603140460306E-2</v>
      </c>
    </row>
    <row r="124" spans="1:8" x14ac:dyDescent="0.2">
      <c r="A124" s="17" t="s">
        <v>39</v>
      </c>
      <c r="B124" s="19">
        <v>12</v>
      </c>
      <c r="C124" s="19">
        <v>10</v>
      </c>
      <c r="D124" s="19">
        <v>10</v>
      </c>
      <c r="E124" s="19">
        <v>11</v>
      </c>
      <c r="F124" s="19">
        <v>21.833333333333332</v>
      </c>
      <c r="G124" s="19">
        <v>18.916666666666668</v>
      </c>
      <c r="H124" s="48">
        <f>SUM(G124/G130)</f>
        <v>1.220692622069262E-2</v>
      </c>
    </row>
    <row r="125" spans="1:8" x14ac:dyDescent="0.2">
      <c r="A125" s="17" t="s">
        <v>40</v>
      </c>
      <c r="B125" s="19">
        <v>22</v>
      </c>
      <c r="C125" s="19">
        <v>23</v>
      </c>
      <c r="D125" s="19">
        <v>24</v>
      </c>
      <c r="E125" s="19">
        <v>25</v>
      </c>
      <c r="F125" s="19">
        <v>57.583333333333336</v>
      </c>
      <c r="G125" s="19">
        <v>68.666666666666671</v>
      </c>
      <c r="H125" s="48">
        <f>SUM(G125/G130)</f>
        <v>4.4310604431060441E-2</v>
      </c>
    </row>
    <row r="126" spans="1:8" x14ac:dyDescent="0.2">
      <c r="A126" s="17" t="s">
        <v>41</v>
      </c>
      <c r="B126" s="19">
        <v>33</v>
      </c>
      <c r="C126" s="19">
        <v>31</v>
      </c>
      <c r="D126" s="19">
        <v>30</v>
      </c>
      <c r="E126" s="19">
        <v>33</v>
      </c>
      <c r="F126" s="19">
        <v>81.166666666666671</v>
      </c>
      <c r="G126" s="19">
        <v>80.5</v>
      </c>
      <c r="H126" s="48">
        <f>SUM(G126/G130)</f>
        <v>5.1946655194665507E-2</v>
      </c>
    </row>
    <row r="127" spans="1:8" x14ac:dyDescent="0.2">
      <c r="A127" s="17" t="s">
        <v>42</v>
      </c>
      <c r="B127" s="19">
        <v>98</v>
      </c>
      <c r="C127" s="19">
        <v>91</v>
      </c>
      <c r="D127" s="19">
        <v>96</v>
      </c>
      <c r="E127" s="19">
        <v>112</v>
      </c>
      <c r="F127" s="19">
        <v>240.75</v>
      </c>
      <c r="G127" s="19">
        <v>236.41666666666666</v>
      </c>
      <c r="H127" s="48">
        <f>SUM(G127/G130)</f>
        <v>0.15255969025596899</v>
      </c>
    </row>
    <row r="128" spans="1:8" x14ac:dyDescent="0.2">
      <c r="A128" s="17" t="s">
        <v>43</v>
      </c>
      <c r="B128" s="19">
        <v>57</v>
      </c>
      <c r="C128" s="19">
        <v>54</v>
      </c>
      <c r="D128" s="19">
        <v>48</v>
      </c>
      <c r="E128" s="19">
        <v>46</v>
      </c>
      <c r="F128" s="19">
        <v>128.91666666666666</v>
      </c>
      <c r="G128" s="19">
        <v>127.16666666666667</v>
      </c>
      <c r="H128" s="56">
        <f>SUM(G128/G130)</f>
        <v>8.2060658206065812E-2</v>
      </c>
    </row>
    <row r="129" spans="1:11" x14ac:dyDescent="0.2">
      <c r="A129" s="17" t="s">
        <v>44</v>
      </c>
      <c r="B129" s="19">
        <v>54</v>
      </c>
      <c r="C129" s="19">
        <v>55</v>
      </c>
      <c r="D129" s="19">
        <v>52</v>
      </c>
      <c r="E129" s="19">
        <v>15</v>
      </c>
      <c r="F129" s="19">
        <v>65</v>
      </c>
      <c r="G129" s="19">
        <v>26.916666666666668</v>
      </c>
      <c r="H129" s="48">
        <f>SUM(G129/G130)</f>
        <v>1.7369326736932672E-2</v>
      </c>
    </row>
    <row r="130" spans="1:11" ht="13.5" thickBot="1" x14ac:dyDescent="0.25">
      <c r="A130" s="38" t="s">
        <v>0</v>
      </c>
      <c r="B130" s="39">
        <f>SUM(B112:B129)</f>
        <v>621</v>
      </c>
      <c r="C130" s="39">
        <f t="shared" ref="C130:H130" si="10">SUM(C112:C129)</f>
        <v>607</v>
      </c>
      <c r="D130" s="39">
        <f t="shared" si="10"/>
        <v>577</v>
      </c>
      <c r="E130" s="39">
        <f t="shared" si="10"/>
        <v>588</v>
      </c>
      <c r="F130" s="39">
        <f t="shared" ref="F130" si="11">SUM(F112:F129)</f>
        <v>1520.5000000000002</v>
      </c>
      <c r="G130" s="39">
        <f t="shared" si="10"/>
        <v>1549.666666666667</v>
      </c>
      <c r="H130" s="52">
        <f t="shared" si="10"/>
        <v>1</v>
      </c>
    </row>
    <row r="131" spans="1:11" ht="13.5" thickTop="1" x14ac:dyDescent="0.2">
      <c r="B131" s="18"/>
      <c r="C131" s="18"/>
      <c r="D131" s="18"/>
      <c r="E131" s="18"/>
      <c r="F131" s="18"/>
      <c r="G131" s="18"/>
      <c r="H131" s="18"/>
    </row>
    <row r="132" spans="1:11" x14ac:dyDescent="0.2">
      <c r="I132" s="6"/>
      <c r="J132" s="6"/>
      <c r="K132" s="6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  <ignoredErrors>
    <ignoredError sqref="B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Atvinnugreinar</vt:lpstr>
      <vt:lpstr>eftir búsetu</vt:lpstr>
      <vt:lpstr>eftir kyni</vt:lpstr>
      <vt:lpstr>eftir aldri</vt:lpstr>
      <vt:lpstr>e. bús. og kyni</vt:lpstr>
      <vt:lpstr>e. bús. og aldri</vt:lpstr>
      <vt:lpstr>e. kyni og aldri</vt:lpstr>
      <vt:lpstr>Atvinnugreinar!Print_Area</vt:lpstr>
      <vt:lpstr>'eftir búsetu'!Print_Area</vt:lpstr>
      <vt:lpstr>Atvinnugreinar!Print_Titles</vt:lpstr>
      <vt:lpstr>'eftir búsetu'!Print_Titles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2009-01-14T14:02:55Z</cp:lastPrinted>
  <dcterms:created xsi:type="dcterms:W3CDTF">2003-02-07T15:37:00Z</dcterms:created>
  <dcterms:modified xsi:type="dcterms:W3CDTF">2022-01-24T10:34:22Z</dcterms:modified>
</cp:coreProperties>
</file>