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Lengd á skrá\"/>
    </mc:Choice>
  </mc:AlternateContent>
  <xr:revisionPtr revIDLastSave="0" documentId="13_ncr:1_{985BC746-4714-4FF2-812A-B434F8FB6AE6}" xr6:coauthVersionLast="47" xr6:coauthVersionMax="47" xr10:uidLastSave="{00000000-0000-0000-0000-000000000000}"/>
  <bookViews>
    <workbookView xWindow="28680" yWindow="-120" windowWidth="29040" windowHeight="15840" tabRatio="800" xr2:uid="{00000000-000D-0000-FFFF-FFFF00000000}"/>
  </bookViews>
  <sheets>
    <sheet name="Lengd atv.leysis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8" i="4" l="1"/>
  <c r="X31" i="4"/>
  <c r="X27" i="4"/>
  <c r="X26" i="4"/>
  <c r="X19" i="4"/>
  <c r="X37" i="4" s="1"/>
  <c r="X13" i="4"/>
  <c r="X33" i="4" s="1"/>
  <c r="X7" i="4"/>
  <c r="X25" i="4" s="1"/>
  <c r="X28" i="4" s="1"/>
  <c r="X21" i="3"/>
  <c r="X13" i="3"/>
  <c r="X25" i="3" s="1"/>
  <c r="X7" i="3"/>
  <c r="X20" i="3" s="1"/>
  <c r="X6" i="1"/>
  <c r="X12" i="1" s="1"/>
  <c r="X39" i="4" l="1"/>
  <c r="X40" i="4" s="1"/>
  <c r="X32" i="4"/>
  <c r="X34" i="4" s="1"/>
  <c r="X28" i="3"/>
  <c r="X27" i="3"/>
  <c r="X26" i="3"/>
  <c r="X19" i="3"/>
  <c r="X22" i="3" s="1"/>
  <c r="X13" i="1"/>
  <c r="X11" i="1"/>
  <c r="X14" i="1" s="1"/>
  <c r="W39" i="8"/>
  <c r="W33" i="8"/>
  <c r="W27" i="8"/>
  <c r="W20" i="8"/>
  <c r="W14" i="8"/>
  <c r="W8" i="8"/>
  <c r="W39" i="7"/>
  <c r="W33" i="7"/>
  <c r="W27" i="7"/>
  <c r="W20" i="7"/>
  <c r="W14" i="7"/>
  <c r="W8" i="7"/>
  <c r="W27" i="5"/>
  <c r="W21" i="5"/>
  <c r="W14" i="5"/>
  <c r="W8" i="5"/>
  <c r="W67" i="2"/>
  <c r="W61" i="2"/>
  <c r="W55" i="2"/>
  <c r="W49" i="2"/>
  <c r="W43" i="2"/>
  <c r="W37" i="2"/>
  <c r="W31" i="2"/>
  <c r="W24" i="2"/>
  <c r="W25" i="2" s="1"/>
  <c r="W23" i="2"/>
  <c r="W22" i="2"/>
  <c r="W19" i="2"/>
  <c r="W13" i="2"/>
  <c r="W6" i="2"/>
  <c r="W5" i="2"/>
  <c r="W4" i="2"/>
  <c r="W7" i="2" s="1"/>
  <c r="W39" i="4"/>
  <c r="W38" i="4"/>
  <c r="W40" i="4" s="1"/>
  <c r="W37" i="4"/>
  <c r="W33" i="4"/>
  <c r="W32" i="4"/>
  <c r="W31" i="4"/>
  <c r="W34" i="4" s="1"/>
  <c r="W28" i="4"/>
  <c r="W27" i="4"/>
  <c r="W26" i="4"/>
  <c r="W25" i="4"/>
  <c r="W19" i="4"/>
  <c r="W13" i="4"/>
  <c r="W7" i="4"/>
  <c r="W27" i="3" l="1"/>
  <c r="W26" i="3"/>
  <c r="W25" i="3"/>
  <c r="W28" i="3" s="1"/>
  <c r="W21" i="3"/>
  <c r="W20" i="3"/>
  <c r="W19" i="3"/>
  <c r="W22" i="3" s="1"/>
  <c r="W13" i="3"/>
  <c r="W7" i="3"/>
  <c r="W13" i="1"/>
  <c r="W12" i="1"/>
  <c r="W14" i="1" s="1"/>
  <c r="W11" i="1"/>
  <c r="W6" i="1"/>
  <c r="V39" i="8"/>
  <c r="V33" i="8"/>
  <c r="V27" i="8"/>
  <c r="V20" i="8"/>
  <c r="V14" i="8"/>
  <c r="V8" i="8"/>
  <c r="V39" i="7"/>
  <c r="V33" i="7"/>
  <c r="V27" i="7"/>
  <c r="V20" i="7"/>
  <c r="V14" i="7"/>
  <c r="V8" i="7"/>
  <c r="V27" i="5"/>
  <c r="V21" i="5"/>
  <c r="V14" i="5"/>
  <c r="V8" i="5"/>
  <c r="V67" i="2"/>
  <c r="V61" i="2"/>
  <c r="V55" i="2"/>
  <c r="V49" i="2"/>
  <c r="V43" i="2"/>
  <c r="V37" i="2"/>
  <c r="V31" i="2"/>
  <c r="V24" i="2"/>
  <c r="V23" i="2"/>
  <c r="V22" i="2"/>
  <c r="V25" i="2" s="1"/>
  <c r="V19" i="2"/>
  <c r="V13" i="2"/>
  <c r="V6" i="2"/>
  <c r="V5" i="2"/>
  <c r="V4" i="2"/>
  <c r="V40" i="4"/>
  <c r="V39" i="4"/>
  <c r="V38" i="4"/>
  <c r="V37" i="4"/>
  <c r="V34" i="4"/>
  <c r="V33" i="4"/>
  <c r="V32" i="4"/>
  <c r="V31" i="4"/>
  <c r="V28" i="4"/>
  <c r="V27" i="4"/>
  <c r="V26" i="4"/>
  <c r="V25" i="4"/>
  <c r="X24" i="2"/>
  <c r="X23" i="2"/>
  <c r="X22" i="2"/>
  <c r="V19" i="4"/>
  <c r="V13" i="4"/>
  <c r="V7" i="4"/>
  <c r="V28" i="3"/>
  <c r="V27" i="3"/>
  <c r="V26" i="3"/>
  <c r="V25" i="3"/>
  <c r="V22" i="3"/>
  <c r="V21" i="3"/>
  <c r="V20" i="3"/>
  <c r="V19" i="3"/>
  <c r="V13" i="3"/>
  <c r="V7" i="3"/>
  <c r="X5" i="2"/>
  <c r="X6" i="2"/>
  <c r="X4" i="2"/>
  <c r="V14" i="1"/>
  <c r="V13" i="1"/>
  <c r="V12" i="1"/>
  <c r="V11" i="1"/>
  <c r="V6" i="1"/>
  <c r="U39" i="8"/>
  <c r="U33" i="8"/>
  <c r="U27" i="8"/>
  <c r="U20" i="8"/>
  <c r="U14" i="8"/>
  <c r="U8" i="8"/>
  <c r="U39" i="7"/>
  <c r="U33" i="7"/>
  <c r="U27" i="7"/>
  <c r="U20" i="7"/>
  <c r="U14" i="7"/>
  <c r="U8" i="7"/>
  <c r="U27" i="5"/>
  <c r="U21" i="5"/>
  <c r="U14" i="5"/>
  <c r="U8" i="5"/>
  <c r="U67" i="2"/>
  <c r="U61" i="2"/>
  <c r="U55" i="2"/>
  <c r="U49" i="2"/>
  <c r="U43" i="2"/>
  <c r="U37" i="2"/>
  <c r="U31" i="2"/>
  <c r="U25" i="2"/>
  <c r="U19" i="2"/>
  <c r="U13" i="2"/>
  <c r="U7" i="2"/>
  <c r="U37" i="4"/>
  <c r="U25" i="4"/>
  <c r="U19" i="4"/>
  <c r="U39" i="4" s="1"/>
  <c r="U13" i="4"/>
  <c r="U33" i="4" s="1"/>
  <c r="U7" i="4"/>
  <c r="U26" i="4" s="1"/>
  <c r="U25" i="3"/>
  <c r="U20" i="3"/>
  <c r="U13" i="3"/>
  <c r="U27" i="3" s="1"/>
  <c r="U7" i="3"/>
  <c r="U21" i="3" s="1"/>
  <c r="T39" i="8"/>
  <c r="T33" i="8"/>
  <c r="T27" i="8"/>
  <c r="T20" i="8"/>
  <c r="T14" i="8"/>
  <c r="T8" i="8"/>
  <c r="T39" i="7"/>
  <c r="T33" i="7"/>
  <c r="T27" i="7"/>
  <c r="T20" i="7"/>
  <c r="T14" i="7"/>
  <c r="T8" i="7"/>
  <c r="T27" i="5"/>
  <c r="T21" i="5"/>
  <c r="T14" i="5"/>
  <c r="T8" i="5"/>
  <c r="V7" i="2" l="1"/>
  <c r="U22" i="3"/>
  <c r="U19" i="3"/>
  <c r="U38" i="4"/>
  <c r="U40" i="4"/>
  <c r="U31" i="4"/>
  <c r="U32" i="4"/>
  <c r="U27" i="4"/>
  <c r="U28" i="4" s="1"/>
  <c r="U26" i="3"/>
  <c r="U28" i="3" s="1"/>
  <c r="T67" i="2"/>
  <c r="T61" i="2"/>
  <c r="T55" i="2"/>
  <c r="T49" i="2"/>
  <c r="T43" i="2"/>
  <c r="T37" i="2"/>
  <c r="T31" i="2"/>
  <c r="T25" i="2"/>
  <c r="T19" i="2"/>
  <c r="T13" i="2"/>
  <c r="T7" i="2"/>
  <c r="U6" i="1"/>
  <c r="U13" i="1" s="1"/>
  <c r="U11" i="1" l="1"/>
  <c r="U12" i="1"/>
  <c r="U34" i="4"/>
  <c r="T32" i="4"/>
  <c r="T31" i="4"/>
  <c r="T25" i="4"/>
  <c r="T19" i="4"/>
  <c r="T39" i="4" s="1"/>
  <c r="T13" i="4"/>
  <c r="T33" i="4" s="1"/>
  <c r="T34" i="4" s="1"/>
  <c r="T7" i="4"/>
  <c r="T27" i="4" s="1"/>
  <c r="T27" i="3"/>
  <c r="T26" i="3"/>
  <c r="T20" i="3"/>
  <c r="T13" i="3"/>
  <c r="T25" i="3" s="1"/>
  <c r="T28" i="3" s="1"/>
  <c r="T7" i="3"/>
  <c r="T19" i="3" s="1"/>
  <c r="T6" i="1"/>
  <c r="T13" i="1" s="1"/>
  <c r="T11" i="1" l="1"/>
  <c r="T38" i="4"/>
  <c r="T21" i="3"/>
  <c r="T22" i="3" s="1"/>
  <c r="T37" i="4"/>
  <c r="T12" i="1"/>
  <c r="T26" i="4"/>
  <c r="T28" i="4" s="1"/>
  <c r="U14" i="1"/>
  <c r="S39" i="8"/>
  <c r="S33" i="8"/>
  <c r="S27" i="8"/>
  <c r="S20" i="8"/>
  <c r="S14" i="8"/>
  <c r="S8" i="8"/>
  <c r="S39" i="7"/>
  <c r="S33" i="7"/>
  <c r="S27" i="7"/>
  <c r="S20" i="7"/>
  <c r="S14" i="7"/>
  <c r="S8" i="7"/>
  <c r="S27" i="5"/>
  <c r="S21" i="5"/>
  <c r="S14" i="5"/>
  <c r="S8" i="5"/>
  <c r="S67" i="2"/>
  <c r="S61" i="2"/>
  <c r="S55" i="2"/>
  <c r="S49" i="2"/>
  <c r="S43" i="2"/>
  <c r="S37" i="2"/>
  <c r="S31" i="2"/>
  <c r="S25" i="2"/>
  <c r="S19" i="2"/>
  <c r="S13" i="2"/>
  <c r="S7" i="2"/>
  <c r="T14" i="1" l="1"/>
  <c r="T40" i="4"/>
  <c r="X8" i="5"/>
  <c r="X14" i="5"/>
  <c r="X21" i="5"/>
  <c r="X27" i="5"/>
  <c r="S39" i="4"/>
  <c r="S27" i="4"/>
  <c r="S25" i="4"/>
  <c r="S19" i="4"/>
  <c r="S38" i="4" s="1"/>
  <c r="S13" i="4"/>
  <c r="S32" i="4" s="1"/>
  <c r="S7" i="4"/>
  <c r="S26" i="4" s="1"/>
  <c r="S28" i="4" s="1"/>
  <c r="S13" i="3"/>
  <c r="S7" i="3"/>
  <c r="S20" i="3" s="1"/>
  <c r="S13" i="1"/>
  <c r="S12" i="1"/>
  <c r="S11" i="1"/>
  <c r="S14" i="1" s="1"/>
  <c r="S6" i="1"/>
  <c r="S27" i="3" l="1"/>
  <c r="S25" i="3"/>
  <c r="S26" i="3"/>
  <c r="S21" i="3"/>
  <c r="S33" i="4"/>
  <c r="S19" i="3"/>
  <c r="S31" i="4"/>
  <c r="S34" i="4" s="1"/>
  <c r="S37" i="4"/>
  <c r="S40" i="4" s="1"/>
  <c r="R39" i="8"/>
  <c r="R33" i="8"/>
  <c r="R27" i="8"/>
  <c r="R20" i="8"/>
  <c r="R14" i="8"/>
  <c r="R8" i="8"/>
  <c r="R39" i="7"/>
  <c r="R33" i="7"/>
  <c r="R27" i="7"/>
  <c r="R20" i="7"/>
  <c r="R14" i="7"/>
  <c r="R8" i="7"/>
  <c r="R27" i="5"/>
  <c r="R21" i="5"/>
  <c r="R14" i="5"/>
  <c r="R8" i="5"/>
  <c r="R67" i="2"/>
  <c r="R61" i="2"/>
  <c r="R55" i="2"/>
  <c r="R49" i="2"/>
  <c r="R43" i="2"/>
  <c r="R37" i="2"/>
  <c r="R31" i="2"/>
  <c r="R25" i="2"/>
  <c r="R19" i="2"/>
  <c r="R13" i="2"/>
  <c r="R7" i="2"/>
  <c r="S22" i="3" l="1"/>
  <c r="S28" i="3"/>
  <c r="X61" i="2"/>
  <c r="R39" i="4" l="1"/>
  <c r="R38" i="4"/>
  <c r="R37" i="4"/>
  <c r="R40" i="4" s="1"/>
  <c r="R32" i="4"/>
  <c r="R31" i="4"/>
  <c r="R25" i="4"/>
  <c r="R19" i="4"/>
  <c r="R13" i="4"/>
  <c r="R33" i="4" s="1"/>
  <c r="R7" i="4"/>
  <c r="R27" i="4" s="1"/>
  <c r="R20" i="3"/>
  <c r="R19" i="3"/>
  <c r="R22" i="3" s="1"/>
  <c r="R13" i="3"/>
  <c r="R27" i="3" s="1"/>
  <c r="R7" i="3"/>
  <c r="R21" i="3" s="1"/>
  <c r="R34" i="4" l="1"/>
  <c r="R25" i="3"/>
  <c r="R26" i="3"/>
  <c r="R26" i="4"/>
  <c r="R28" i="4" s="1"/>
  <c r="R28" i="3" l="1"/>
  <c r="R6" i="1"/>
  <c r="Q39" i="8"/>
  <c r="Q33" i="8"/>
  <c r="Q27" i="8"/>
  <c r="Q20" i="8"/>
  <c r="Q14" i="8"/>
  <c r="Q8" i="8"/>
  <c r="Q39" i="7"/>
  <c r="Q33" i="7"/>
  <c r="Q27" i="7"/>
  <c r="Q20" i="7"/>
  <c r="Q14" i="7"/>
  <c r="Q8" i="7"/>
  <c r="Q27" i="5"/>
  <c r="Q21" i="5"/>
  <c r="Q14" i="5"/>
  <c r="Q8" i="5"/>
  <c r="Q67" i="2"/>
  <c r="Q61" i="2"/>
  <c r="Q55" i="2"/>
  <c r="Q49" i="2"/>
  <c r="Q43" i="2"/>
  <c r="Q37" i="2"/>
  <c r="Q31" i="2"/>
  <c r="Q25" i="2"/>
  <c r="Q19" i="2"/>
  <c r="Q13" i="2"/>
  <c r="Q7" i="2"/>
  <c r="R11" i="1" l="1"/>
  <c r="R12" i="1"/>
  <c r="R13" i="1"/>
  <c r="Q32" i="4"/>
  <c r="Q31" i="4"/>
  <c r="Q25" i="4"/>
  <c r="Q19" i="4"/>
  <c r="Q39" i="4" s="1"/>
  <c r="Q13" i="4"/>
  <c r="Q33" i="4" s="1"/>
  <c r="Q34" i="4" s="1"/>
  <c r="Q7" i="4"/>
  <c r="Q27" i="4" s="1"/>
  <c r="Q27" i="3"/>
  <c r="Q13" i="3"/>
  <c r="Q26" i="3" s="1"/>
  <c r="Q7" i="3"/>
  <c r="Q20" i="3" s="1"/>
  <c r="Q37" i="4" l="1"/>
  <c r="Q19" i="3"/>
  <c r="Q22" i="3" s="1"/>
  <c r="Q26" i="4"/>
  <c r="Q28" i="4" s="1"/>
  <c r="Q38" i="4"/>
  <c r="Q21" i="3"/>
  <c r="Q25" i="3"/>
  <c r="Q28" i="3" s="1"/>
  <c r="R14" i="1"/>
  <c r="Q6" i="1"/>
  <c r="Q13" i="1" s="1"/>
  <c r="Q12" i="1" l="1"/>
  <c r="Q11" i="1"/>
  <c r="Q14" i="1" s="1"/>
  <c r="Q40" i="4"/>
  <c r="P6" i="1"/>
  <c r="P39" i="8" l="1"/>
  <c r="P33" i="8"/>
  <c r="P27" i="8"/>
  <c r="P20" i="8"/>
  <c r="P14" i="8"/>
  <c r="P8" i="8"/>
  <c r="P39" i="7"/>
  <c r="P33" i="7"/>
  <c r="P27" i="7"/>
  <c r="P20" i="7"/>
  <c r="P14" i="7"/>
  <c r="P8" i="7"/>
  <c r="P27" i="5"/>
  <c r="P21" i="5"/>
  <c r="P14" i="5"/>
  <c r="P8" i="5"/>
  <c r="P67" i="2"/>
  <c r="P61" i="2"/>
  <c r="P55" i="2"/>
  <c r="P49" i="2"/>
  <c r="P43" i="2"/>
  <c r="P37" i="2"/>
  <c r="P31" i="2"/>
  <c r="P25" i="2"/>
  <c r="P19" i="2"/>
  <c r="P13" i="2"/>
  <c r="P7" i="2"/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X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X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X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X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X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X8" i="8"/>
  <c r="X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X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X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X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X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X8" i="7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D33" i="4"/>
  <c r="P33" i="4"/>
  <c r="P19" i="4"/>
  <c r="P37" i="4" s="1"/>
  <c r="O19" i="4"/>
  <c r="O38" i="4" s="1"/>
  <c r="N19" i="4"/>
  <c r="N39" i="4" s="1"/>
  <c r="M19" i="4"/>
  <c r="M38" i="4" s="1"/>
  <c r="L19" i="4"/>
  <c r="L37" i="4" s="1"/>
  <c r="K19" i="4"/>
  <c r="K38" i="4" s="1"/>
  <c r="J19" i="4"/>
  <c r="J39" i="4" s="1"/>
  <c r="I19" i="4"/>
  <c r="I38" i="4" s="1"/>
  <c r="H19" i="4"/>
  <c r="H37" i="4" s="1"/>
  <c r="G19" i="4"/>
  <c r="G38" i="4" s="1"/>
  <c r="F19" i="4"/>
  <c r="F39" i="4" s="1"/>
  <c r="E19" i="4"/>
  <c r="E38" i="4" s="1"/>
  <c r="D19" i="4"/>
  <c r="D37" i="4" s="1"/>
  <c r="C19" i="4"/>
  <c r="C39" i="4" s="1"/>
  <c r="B19" i="4"/>
  <c r="B39" i="4" s="1"/>
  <c r="P13" i="4"/>
  <c r="P32" i="4" s="1"/>
  <c r="O13" i="4"/>
  <c r="O32" i="4" s="1"/>
  <c r="N13" i="4"/>
  <c r="N33" i="4" s="1"/>
  <c r="M13" i="4"/>
  <c r="M33" i="4" s="1"/>
  <c r="L13" i="4"/>
  <c r="L32" i="4" s="1"/>
  <c r="K13" i="4"/>
  <c r="K31" i="4" s="1"/>
  <c r="J13" i="4"/>
  <c r="J33" i="4" s="1"/>
  <c r="I13" i="4"/>
  <c r="I33" i="4" s="1"/>
  <c r="H13" i="4"/>
  <c r="H32" i="4" s="1"/>
  <c r="G13" i="4"/>
  <c r="G31" i="4" s="1"/>
  <c r="F13" i="4"/>
  <c r="F33" i="4" s="1"/>
  <c r="E13" i="4"/>
  <c r="E33" i="4" s="1"/>
  <c r="D13" i="4"/>
  <c r="D32" i="4" s="1"/>
  <c r="C13" i="4"/>
  <c r="C31" i="4" s="1"/>
  <c r="B13" i="4"/>
  <c r="B33" i="4" s="1"/>
  <c r="B7" i="4"/>
  <c r="B25" i="4" s="1"/>
  <c r="C7" i="4"/>
  <c r="C25" i="4" s="1"/>
  <c r="D7" i="4"/>
  <c r="D27" i="4" s="1"/>
  <c r="E7" i="4"/>
  <c r="E27" i="4" s="1"/>
  <c r="F7" i="4"/>
  <c r="F25" i="4" s="1"/>
  <c r="G7" i="4"/>
  <c r="G25" i="4" s="1"/>
  <c r="H7" i="4"/>
  <c r="H26" i="4" s="1"/>
  <c r="I7" i="4"/>
  <c r="I27" i="4" s="1"/>
  <c r="J7" i="4"/>
  <c r="J25" i="4" s="1"/>
  <c r="K7" i="4"/>
  <c r="K25" i="4" s="1"/>
  <c r="L7" i="4"/>
  <c r="L27" i="4" s="1"/>
  <c r="M7" i="4"/>
  <c r="M27" i="4" s="1"/>
  <c r="N7" i="4"/>
  <c r="N25" i="4" s="1"/>
  <c r="O7" i="4"/>
  <c r="O25" i="4" s="1"/>
  <c r="P7" i="4"/>
  <c r="P27" i="4" s="1"/>
  <c r="P13" i="3"/>
  <c r="P26" i="3" s="1"/>
  <c r="O13" i="3"/>
  <c r="O25" i="3" s="1"/>
  <c r="N13" i="3"/>
  <c r="N27" i="3" s="1"/>
  <c r="M13" i="3"/>
  <c r="M27" i="3" s="1"/>
  <c r="L13" i="3"/>
  <c r="L26" i="3" s="1"/>
  <c r="K13" i="3"/>
  <c r="K25" i="3" s="1"/>
  <c r="J13" i="3"/>
  <c r="J27" i="3" s="1"/>
  <c r="I13" i="3"/>
  <c r="I27" i="3" s="1"/>
  <c r="H13" i="3"/>
  <c r="H26" i="3" s="1"/>
  <c r="G13" i="3"/>
  <c r="G25" i="3" s="1"/>
  <c r="F13" i="3"/>
  <c r="F27" i="3" s="1"/>
  <c r="E13" i="3"/>
  <c r="E27" i="3" s="1"/>
  <c r="D13" i="3"/>
  <c r="D26" i="3" s="1"/>
  <c r="C13" i="3"/>
  <c r="C25" i="3" s="1"/>
  <c r="B13" i="3"/>
  <c r="B27" i="3" s="1"/>
  <c r="P7" i="3"/>
  <c r="P21" i="3" s="1"/>
  <c r="O7" i="3"/>
  <c r="O20" i="3" s="1"/>
  <c r="N7" i="3"/>
  <c r="N19" i="3" s="1"/>
  <c r="M7" i="3"/>
  <c r="M20" i="3" s="1"/>
  <c r="L7" i="3"/>
  <c r="L21" i="3" s="1"/>
  <c r="K7" i="3"/>
  <c r="K20" i="3" s="1"/>
  <c r="J7" i="3"/>
  <c r="J19" i="3" s="1"/>
  <c r="I7" i="3"/>
  <c r="I20" i="3" s="1"/>
  <c r="H7" i="3"/>
  <c r="H21" i="3" s="1"/>
  <c r="G7" i="3"/>
  <c r="G20" i="3" s="1"/>
  <c r="F7" i="3"/>
  <c r="F19" i="3" s="1"/>
  <c r="E7" i="3"/>
  <c r="E20" i="3" s="1"/>
  <c r="D7" i="3"/>
  <c r="D21" i="3" s="1"/>
  <c r="C7" i="3"/>
  <c r="C20" i="3" s="1"/>
  <c r="B7" i="3"/>
  <c r="B19" i="3" s="1"/>
  <c r="I39" i="4" l="1"/>
  <c r="O26" i="4"/>
  <c r="M37" i="4"/>
  <c r="C26" i="4"/>
  <c r="Y39" i="8"/>
  <c r="O37" i="4"/>
  <c r="O40" i="4" s="1"/>
  <c r="B31" i="4"/>
  <c r="O39" i="4"/>
  <c r="G39" i="4"/>
  <c r="K37" i="4"/>
  <c r="K40" i="4" s="1"/>
  <c r="L33" i="4"/>
  <c r="J31" i="4"/>
  <c r="K26" i="4"/>
  <c r="K39" i="4"/>
  <c r="C37" i="4"/>
  <c r="N31" i="4"/>
  <c r="M39" i="4"/>
  <c r="M40" i="4" s="1"/>
  <c r="E39" i="4"/>
  <c r="G37" i="4"/>
  <c r="G40" i="4" s="1"/>
  <c r="H33" i="4"/>
  <c r="F31" i="4"/>
  <c r="G26" i="4"/>
  <c r="P38" i="4"/>
  <c r="H38" i="4"/>
  <c r="K32" i="4"/>
  <c r="G32" i="4"/>
  <c r="G34" i="4" s="1"/>
  <c r="C32" i="4"/>
  <c r="H27" i="4"/>
  <c r="P39" i="4"/>
  <c r="L39" i="4"/>
  <c r="H39" i="4"/>
  <c r="D39" i="4"/>
  <c r="C38" i="4"/>
  <c r="N37" i="4"/>
  <c r="J37" i="4"/>
  <c r="F37" i="4"/>
  <c r="B37" i="4"/>
  <c r="O33" i="4"/>
  <c r="K33" i="4"/>
  <c r="G33" i="4"/>
  <c r="C33" i="4"/>
  <c r="N32" i="4"/>
  <c r="N34" i="4" s="1"/>
  <c r="J32" i="4"/>
  <c r="F32" i="4"/>
  <c r="B32" i="4"/>
  <c r="B34" i="4" s="1"/>
  <c r="M31" i="4"/>
  <c r="I31" i="4"/>
  <c r="E31" i="4"/>
  <c r="O27" i="4"/>
  <c r="O28" i="4" s="1"/>
  <c r="K27" i="4"/>
  <c r="K28" i="4" s="1"/>
  <c r="G27" i="4"/>
  <c r="G28" i="4" s="1"/>
  <c r="C27" i="4"/>
  <c r="N26" i="4"/>
  <c r="J26" i="4"/>
  <c r="F26" i="4"/>
  <c r="B26" i="4"/>
  <c r="M25" i="4"/>
  <c r="I25" i="4"/>
  <c r="E25" i="4"/>
  <c r="D38" i="4"/>
  <c r="D40" i="4" s="1"/>
  <c r="N38" i="4"/>
  <c r="J38" i="4"/>
  <c r="F38" i="4"/>
  <c r="B38" i="4"/>
  <c r="I37" i="4"/>
  <c r="I40" i="4" s="1"/>
  <c r="E37" i="4"/>
  <c r="E40" i="4" s="1"/>
  <c r="M32" i="4"/>
  <c r="I32" i="4"/>
  <c r="E32" i="4"/>
  <c r="P31" i="4"/>
  <c r="P34" i="4" s="1"/>
  <c r="L31" i="4"/>
  <c r="H31" i="4"/>
  <c r="D31" i="4"/>
  <c r="D34" i="4" s="1"/>
  <c r="N27" i="4"/>
  <c r="J27" i="4"/>
  <c r="F27" i="4"/>
  <c r="B27" i="4"/>
  <c r="M26" i="4"/>
  <c r="I26" i="4"/>
  <c r="E26" i="4"/>
  <c r="P25" i="4"/>
  <c r="L25" i="4"/>
  <c r="L28" i="4" s="1"/>
  <c r="H25" i="4"/>
  <c r="D25" i="4"/>
  <c r="L38" i="4"/>
  <c r="O31" i="4"/>
  <c r="P26" i="4"/>
  <c r="L26" i="4"/>
  <c r="D26" i="4"/>
  <c r="E21" i="3"/>
  <c r="G26" i="3"/>
  <c r="O19" i="3"/>
  <c r="C26" i="3"/>
  <c r="M21" i="3"/>
  <c r="O26" i="3"/>
  <c r="N25" i="3"/>
  <c r="I21" i="3"/>
  <c r="K26" i="3"/>
  <c r="J25" i="3"/>
  <c r="P27" i="3"/>
  <c r="H27" i="3"/>
  <c r="D27" i="3"/>
  <c r="F25" i="3"/>
  <c r="B25" i="3"/>
  <c r="O27" i="3"/>
  <c r="K27" i="3"/>
  <c r="K28" i="3" s="1"/>
  <c r="G27" i="3"/>
  <c r="G28" i="3" s="1"/>
  <c r="C27" i="3"/>
  <c r="N26" i="3"/>
  <c r="N28" i="3" s="1"/>
  <c r="J26" i="3"/>
  <c r="F26" i="3"/>
  <c r="B26" i="3"/>
  <c r="M25" i="3"/>
  <c r="I25" i="3"/>
  <c r="E25" i="3"/>
  <c r="E28" i="3" s="1"/>
  <c r="M26" i="3"/>
  <c r="I26" i="3"/>
  <c r="E26" i="3"/>
  <c r="P25" i="3"/>
  <c r="L25" i="3"/>
  <c r="H25" i="3"/>
  <c r="H28" i="3" s="1"/>
  <c r="D25" i="3"/>
  <c r="D28" i="3" s="1"/>
  <c r="L27" i="3"/>
  <c r="O21" i="3"/>
  <c r="O22" i="3" s="1"/>
  <c r="K21" i="3"/>
  <c r="G21" i="3"/>
  <c r="C21" i="3"/>
  <c r="N20" i="3"/>
  <c r="J20" i="3"/>
  <c r="F20" i="3"/>
  <c r="B20" i="3"/>
  <c r="M19" i="3"/>
  <c r="I19" i="3"/>
  <c r="I22" i="3" s="1"/>
  <c r="E19" i="3"/>
  <c r="E22" i="3" s="1"/>
  <c r="N21" i="3"/>
  <c r="J21" i="3"/>
  <c r="F21" i="3"/>
  <c r="B21" i="3"/>
  <c r="P19" i="3"/>
  <c r="L19" i="3"/>
  <c r="H19" i="3"/>
  <c r="D19" i="3"/>
  <c r="C19" i="3"/>
  <c r="C22" i="3" s="1"/>
  <c r="P20" i="3"/>
  <c r="L20" i="3"/>
  <c r="H20" i="3"/>
  <c r="D20" i="3"/>
  <c r="K19" i="3"/>
  <c r="G19" i="3"/>
  <c r="Y39" i="7" l="1"/>
  <c r="O28" i="3"/>
  <c r="P28" i="4"/>
  <c r="C40" i="4"/>
  <c r="K34" i="4"/>
  <c r="J28" i="4"/>
  <c r="G22" i="3"/>
  <c r="M22" i="3"/>
  <c r="C28" i="4"/>
  <c r="H40" i="4"/>
  <c r="Y21" i="5"/>
  <c r="Y33" i="8"/>
  <c r="Y14" i="8"/>
  <c r="Y8" i="8"/>
  <c r="Y14" i="7"/>
  <c r="Y8" i="7"/>
  <c r="Y33" i="7"/>
  <c r="Y20" i="7"/>
  <c r="Y27" i="7"/>
  <c r="Y14" i="5"/>
  <c r="Y8" i="5"/>
  <c r="K22" i="3"/>
  <c r="J22" i="3"/>
  <c r="C28" i="3"/>
  <c r="N28" i="4"/>
  <c r="P28" i="3"/>
  <c r="H34" i="4"/>
  <c r="B28" i="4"/>
  <c r="E34" i="4"/>
  <c r="F34" i="4"/>
  <c r="Y27" i="5"/>
  <c r="D22" i="3"/>
  <c r="F22" i="3"/>
  <c r="J28" i="3"/>
  <c r="O34" i="4"/>
  <c r="H28" i="4"/>
  <c r="L34" i="4"/>
  <c r="F28" i="4"/>
  <c r="J34" i="4"/>
  <c r="C34" i="4"/>
  <c r="P40" i="4"/>
  <c r="Y20" i="8"/>
  <c r="L40" i="4"/>
  <c r="Y27" i="8"/>
  <c r="D28" i="4"/>
  <c r="M28" i="4"/>
  <c r="B40" i="4"/>
  <c r="F40" i="4"/>
  <c r="E28" i="4"/>
  <c r="I34" i="4"/>
  <c r="J40" i="4"/>
  <c r="I28" i="4"/>
  <c r="M34" i="4"/>
  <c r="N40" i="4"/>
  <c r="B22" i="3"/>
  <c r="L22" i="3"/>
  <c r="N22" i="3"/>
  <c r="M28" i="3"/>
  <c r="L28" i="3"/>
  <c r="B28" i="3"/>
  <c r="F28" i="3"/>
  <c r="I28" i="3"/>
  <c r="H22" i="3"/>
  <c r="P22" i="3"/>
  <c r="X67" i="2" l="1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X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X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X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X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X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X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X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X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X7" i="2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B12" i="1"/>
  <c r="C12" i="1"/>
  <c r="D12" i="1"/>
  <c r="E12" i="1"/>
  <c r="F12" i="1"/>
  <c r="G12" i="1"/>
  <c r="H12" i="1"/>
  <c r="I12" i="1"/>
  <c r="J12" i="1"/>
  <c r="J14" i="1" s="1"/>
  <c r="K12" i="1"/>
  <c r="L12" i="1"/>
  <c r="M12" i="1"/>
  <c r="N12" i="1"/>
  <c r="O12" i="1"/>
  <c r="P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N14" i="1" l="1"/>
  <c r="F14" i="1"/>
  <c r="O14" i="1"/>
  <c r="K14" i="1"/>
  <c r="C14" i="1"/>
  <c r="B14" i="1"/>
  <c r="D14" i="1"/>
  <c r="G14" i="1"/>
  <c r="Y10" i="2"/>
  <c r="Y12" i="2"/>
  <c r="Y11" i="2"/>
  <c r="P14" i="1"/>
  <c r="L14" i="1"/>
  <c r="H14" i="1"/>
  <c r="Y22" i="2"/>
  <c r="Y24" i="2"/>
  <c r="Y23" i="2"/>
  <c r="Y4" i="2"/>
  <c r="Y6" i="2"/>
  <c r="Y5" i="2"/>
  <c r="M14" i="1"/>
  <c r="I14" i="1"/>
  <c r="E14" i="1"/>
  <c r="Y19" i="2" l="1"/>
  <c r="Y13" i="2"/>
  <c r="Y55" i="2"/>
  <c r="Y25" i="2"/>
  <c r="Y37" i="2"/>
  <c r="Y43" i="2"/>
  <c r="Y67" i="2"/>
  <c r="Y49" i="2"/>
  <c r="Y61" i="2"/>
  <c r="Y7" i="2"/>
  <c r="Y31" i="2"/>
</calcChain>
</file>

<file path=xl/sharedStrings.xml><?xml version="1.0" encoding="utf-8"?>
<sst xmlns="http://schemas.openxmlformats.org/spreadsheetml/2006/main" count="249" uniqueCount="32">
  <si>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</si>
  <si>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</si>
  <si>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</si>
  <si>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</si>
  <si>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</si>
  <si>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</si>
  <si>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</si>
  <si>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</si>
  <si>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</si>
  <si>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</si>
  <si>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</si>
  <si>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</si>
  <si>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</si>
  <si>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</si>
  <si>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</si>
  <si>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Lengd atvinnuleysis</t>
  </si>
  <si>
    <t>Lengd atvinnuleysis eftir búsetu</t>
  </si>
  <si>
    <t>Lengd atvinnuleysis eftir kyni</t>
  </si>
  <si>
    <t>Lengd atvinnuleysis eftir aldri</t>
  </si>
  <si>
    <t>Lengd atvinnuleysis eftir búsetu og kyni</t>
  </si>
  <si>
    <t>Lengd atvinnuleysis eftir búsetu og aldri</t>
  </si>
  <si>
    <t>Lengd atvinnuleysis eftir kyni og aldri</t>
  </si>
  <si>
    <t>Suðurnes</t>
  </si>
  <si>
    <t xml:space="preserve"> </t>
  </si>
  <si>
    <t>0-6 mánuðir</t>
  </si>
  <si>
    <t>6-12 mánuði</t>
  </si>
  <si>
    <t>Lengur en 12 mánuðir</t>
  </si>
  <si>
    <t>Hlutfallsleg skipting:</t>
  </si>
  <si>
    <t>16-29 ára</t>
  </si>
  <si>
    <t>30-49 ára</t>
  </si>
  <si>
    <t>50 ára og eldri</t>
  </si>
  <si>
    <t>Hlutfallsleg skipting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</si>
</sst>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19">
    <xf numFmtId="0" fontId="0" fillId="0" borderId="0" xfId="0"/>
    <xf numFmtId="0" fontId="12" fillId="0" borderId="0" xfId="0" applyFont="1"/>
    <xf numFmtId="0" fontId="13" fillId="0" borderId="0" xfId="0" applyFont="1"/>
    <xf numFmtId="3" fontId="12" fillId="0" borderId="0" xfId="0" applyNumberFormat="1" applyFont="1"/>
    <xf numFmtId="9" fontId="12" fillId="0" borderId="0" xfId="0" applyNumberFormat="1" applyFont="1"/>
    <xf numFmtId="0" fontId="12" fillId="0" borderId="1" xfId="0" applyFont="1" applyBorder="1"/>
    <xf numFmtId="3" fontId="12" fillId="0" borderId="1" xfId="0" applyNumberFormat="1" applyFont="1" applyBorder="1"/>
    <xf numFmtId="4" fontId="12" fillId="0" borderId="0" xfId="0" applyNumberFormat="1" applyFont="1"/>
    <xf numFmtId="9" fontId="12" fillId="0" borderId="0" xfId="6" applyFont="1"/>
    <xf numFmtId="0" fontId="14" fillId="0" borderId="0" xfId="0" applyFont="1"/>
    <xf numFmtId="9" fontId="12" fillId="0" borderId="0" xfId="6" applyFont="1" applyBorder="1"/>
    <xf numFmtId="9" fontId="12" fillId="0" borderId="1" xfId="6" applyFont="1" applyBorder="1"/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3" fillId="2" borderId="0" xfId="0" applyFont="1" applyFill="1"/>
    <xf numFmtId="0" fontId="13" fillId="3" borderId="0" xfId="0" applyFont="1" applyFill="1" applyAlignment="1">
      <alignment horizontal="right" wrapText="1"/>
    </xf>
    <xf numFmtId="1" fontId="12" fillId="0" borderId="0" xfId="0" applyNumberFormat="1" applyFont="1"/>
    <xf numFmtId="1" fontId="12" fillId="0" borderId="1" xfId="0" applyNumberFormat="1" applyFont="1" applyBorder="1"/>
  </cellXfs>
  <cellStyles count="12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Percent" xfId="6" builtinId="5"/>
    <cellStyle name="Venjuleg 2" xfId="7" xr:uid="{00000000-0005-0000-0000-000007000000}"/>
    <cellStyle name="Venjuleg 3" xfId="8" xr:uid="{00000000-0005-0000-0000-000008000000}"/>
    <cellStyle name="Venjuleg 4" xfId="9" xr:uid="{00000000-0005-0000-0000-000009000000}"/>
    <cellStyle name="Venjuleg 5" xfId="10" xr:uid="{00000000-0005-0000-0000-00000A000000}"/>
    <cellStyle name="Venjuleg 6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X3" sqref="X3"/>
    </sheetView>
  </sheetViews>
  <sheetFormatPr defaultColWidth="9.33203125" defaultRowHeight="12.75" x14ac:dyDescent="0.2"/>
  <cols>
    <col min="1" max="1" width="28.1640625" style="1" customWidth="1"/>
    <col min="2" max="2" width="7.83203125" style="1" customWidth="1"/>
    <col min="3" max="17" width="9.33203125" style="1"/>
    <col min="18" max="18" width="9.6640625" style="1" customWidth="1"/>
    <col min="19" max="16384" width="9.33203125" style="1"/>
  </cols>
  <sheetData>
    <row r="1" spans="1:24" ht="21" customHeight="1" x14ac:dyDescent="0.25">
      <c r="A1" s="12" t="s">
        <v>15</v>
      </c>
    </row>
    <row r="2" spans="1:24" s="2" customFormat="1" ht="16.5" customHeight="1" x14ac:dyDescent="0.2">
      <c r="B2" s="15">
        <v>2000</v>
      </c>
      <c r="C2" s="15">
        <v>2001</v>
      </c>
      <c r="D2" s="15">
        <v>2002</v>
      </c>
      <c r="E2" s="15">
        <v>2003</v>
      </c>
      <c r="F2" s="15">
        <v>2004</v>
      </c>
      <c r="G2" s="15">
        <v>2005</v>
      </c>
      <c r="H2" s="15">
        <v>2006</v>
      </c>
      <c r="I2" s="15">
        <v>2007</v>
      </c>
      <c r="J2" s="15">
        <v>2008</v>
      </c>
      <c r="K2" s="15">
        <v>2009</v>
      </c>
      <c r="L2" s="15">
        <v>2010</v>
      </c>
      <c r="M2" s="15">
        <v>2011</v>
      </c>
      <c r="N2" s="15">
        <v>2012</v>
      </c>
      <c r="O2" s="15">
        <v>2013</v>
      </c>
      <c r="P2" s="15">
        <v>2014</v>
      </c>
      <c r="Q2" s="15">
        <v>2015</v>
      </c>
      <c r="R2" s="15">
        <v>2016</v>
      </c>
      <c r="S2" s="15">
        <v>2017</v>
      </c>
      <c r="T2" s="15">
        <v>2018</v>
      </c>
      <c r="U2" s="15">
        <v>2019</v>
      </c>
      <c r="V2" s="15">
        <v>2020</v>
      </c>
      <c r="W2" s="15">
        <v>2021</v>
      </c>
      <c r="X2" s="15">
        <v>2022</v>
      </c>
    </row>
    <row r="3" spans="1:24" ht="19.5" customHeight="1" x14ac:dyDescent="0.2">
      <c r="A3" s="1" t="s">
        <v>24</v>
      </c>
      <c r="B3" s="3">
        <v>1535</v>
      </c>
      <c r="C3" s="3">
        <v>1887</v>
      </c>
      <c r="D3" s="3">
        <v>3277</v>
      </c>
      <c r="E3" s="3">
        <v>3912</v>
      </c>
      <c r="F3" s="3">
        <v>3428</v>
      </c>
      <c r="G3" s="3">
        <v>2344</v>
      </c>
      <c r="H3" s="3">
        <v>1637</v>
      </c>
      <c r="I3" s="3">
        <v>1202</v>
      </c>
      <c r="J3" s="3">
        <v>2619</v>
      </c>
      <c r="K3" s="3">
        <v>10015</v>
      </c>
      <c r="L3" s="3">
        <v>6647</v>
      </c>
      <c r="M3" s="3">
        <v>5680</v>
      </c>
      <c r="N3" s="3">
        <v>4363</v>
      </c>
      <c r="O3" s="3">
        <v>3844</v>
      </c>
      <c r="P3" s="3">
        <v>3356</v>
      </c>
      <c r="Q3" s="3">
        <v>2969.5833333333335</v>
      </c>
      <c r="R3" s="3">
        <v>2368.6666666666665</v>
      </c>
      <c r="S3" s="3">
        <v>2448</v>
      </c>
      <c r="T3" s="3">
        <v>2678.5</v>
      </c>
      <c r="U3" s="3">
        <v>4253.083333333333</v>
      </c>
      <c r="V3" s="3">
        <v>9735.9166666666661</v>
      </c>
      <c r="W3" s="3">
        <v>5408.6666666666697</v>
      </c>
      <c r="X3" s="3">
        <v>3733.1666666666665</v>
      </c>
    </row>
    <row r="4" spans="1:24" ht="13.5" customHeight="1" x14ac:dyDescent="0.2">
      <c r="A4" s="1" t="s">
        <v>25</v>
      </c>
      <c r="B4" s="3">
        <v>294</v>
      </c>
      <c r="C4" s="3">
        <v>239</v>
      </c>
      <c r="D4" s="3">
        <v>502</v>
      </c>
      <c r="E4" s="3">
        <v>820</v>
      </c>
      <c r="F4" s="3">
        <v>816</v>
      </c>
      <c r="G4" s="3">
        <v>514</v>
      </c>
      <c r="H4" s="3">
        <v>319</v>
      </c>
      <c r="I4" s="3">
        <v>298</v>
      </c>
      <c r="J4" s="3">
        <v>269</v>
      </c>
      <c r="K4" s="3">
        <v>4100</v>
      </c>
      <c r="L4" s="3">
        <v>3339</v>
      </c>
      <c r="M4" s="3">
        <v>2736</v>
      </c>
      <c r="N4" s="3">
        <v>1914</v>
      </c>
      <c r="O4" s="3">
        <v>1712</v>
      </c>
      <c r="P4" s="3">
        <v>1439</v>
      </c>
      <c r="Q4" s="3">
        <v>1200.9166666666667</v>
      </c>
      <c r="R4" s="3">
        <v>948.5</v>
      </c>
      <c r="S4" s="1">
        <v>873</v>
      </c>
      <c r="T4" s="3">
        <v>1042.0833333333333</v>
      </c>
      <c r="U4" s="3">
        <v>1664.5</v>
      </c>
      <c r="V4" s="3">
        <v>3890.1666666666665</v>
      </c>
      <c r="W4" s="3">
        <v>4560.416666666667</v>
      </c>
      <c r="X4" s="3">
        <v>1627.9166666666667</v>
      </c>
    </row>
    <row r="5" spans="1:24" ht="13.5" customHeight="1" x14ac:dyDescent="0.2">
      <c r="A5" s="5" t="s">
        <v>26</v>
      </c>
      <c r="B5" s="6">
        <v>319</v>
      </c>
      <c r="C5" s="6">
        <v>193</v>
      </c>
      <c r="D5" s="6">
        <v>258</v>
      </c>
      <c r="E5" s="6">
        <v>566</v>
      </c>
      <c r="F5" s="6">
        <v>718</v>
      </c>
      <c r="G5" s="6">
        <v>508</v>
      </c>
      <c r="H5" s="6">
        <v>275</v>
      </c>
      <c r="I5" s="6">
        <v>274</v>
      </c>
      <c r="J5" s="6">
        <v>252</v>
      </c>
      <c r="K5" s="6">
        <v>1006</v>
      </c>
      <c r="L5" s="6">
        <v>4517</v>
      </c>
      <c r="M5" s="6">
        <v>4651</v>
      </c>
      <c r="N5" s="6">
        <v>3561</v>
      </c>
      <c r="O5" s="6">
        <v>2171</v>
      </c>
      <c r="P5" s="6">
        <v>1679</v>
      </c>
      <c r="Q5" s="6">
        <v>1171.3333333333333</v>
      </c>
      <c r="R5" s="6">
        <v>1006.3333333333334</v>
      </c>
      <c r="S5" s="5">
        <v>850</v>
      </c>
      <c r="T5" s="6">
        <v>922.25</v>
      </c>
      <c r="U5" s="6">
        <v>1320.1666666666667</v>
      </c>
      <c r="V5" s="6">
        <v>2870.25</v>
      </c>
      <c r="W5" s="6">
        <v>5113</v>
      </c>
      <c r="X5" s="6">
        <v>2538.75</v>
      </c>
    </row>
    <row r="6" spans="1:24" ht="13.5" customHeight="1" x14ac:dyDescent="0.2">
      <c r="A6" s="1" t="s">
        <v>0</v>
      </c>
      <c r="B6" s="3">
        <f t="shared" ref="B6" si="0">SUM(B3:B5)</f>
        <v>2148</v>
      </c>
      <c r="C6" s="3">
        <f t="shared" ref="C6" si="1">SUM(C3:C5)</f>
        <v>2319</v>
      </c>
      <c r="D6" s="3">
        <f t="shared" ref="D6" si="2">SUM(D3:D5)</f>
        <v>4037</v>
      </c>
      <c r="E6" s="3">
        <f t="shared" ref="E6" si="3">SUM(E3:E5)</f>
        <v>5298</v>
      </c>
      <c r="F6" s="3">
        <f t="shared" ref="F6" si="4">SUM(F3:F5)</f>
        <v>4962</v>
      </c>
      <c r="G6" s="3">
        <f t="shared" ref="G6" si="5">SUM(G3:G5)</f>
        <v>3366</v>
      </c>
      <c r="H6" s="3">
        <f t="shared" ref="H6" si="6">SUM(H3:H5)</f>
        <v>2231</v>
      </c>
      <c r="I6" s="3">
        <f t="shared" ref="I6" si="7">SUM(I3:I5)</f>
        <v>1774</v>
      </c>
      <c r="J6" s="3">
        <f t="shared" ref="J6" si="8">SUM(J3:J5)</f>
        <v>3140</v>
      </c>
      <c r="K6" s="3">
        <f t="shared" ref="K6" si="9">SUM(K3:K5)</f>
        <v>15121</v>
      </c>
      <c r="L6" s="3">
        <f t="shared" ref="L6" si="10">SUM(L3:L5)</f>
        <v>14503</v>
      </c>
      <c r="M6" s="3">
        <f t="shared" ref="M6" si="11">SUM(M3:M5)</f>
        <v>13067</v>
      </c>
      <c r="N6" s="3">
        <f t="shared" ref="N6" si="12">SUM(N3:N5)</f>
        <v>9838</v>
      </c>
      <c r="O6" s="3">
        <f t="shared" ref="O6" si="13">SUM(O3:O5)</f>
        <v>7727</v>
      </c>
      <c r="P6" s="3">
        <f t="shared" ref="P6:U6" si="14">SUM(P3:P5)</f>
        <v>6474</v>
      </c>
      <c r="Q6" s="3">
        <f t="shared" si="14"/>
        <v>5341.833333333333</v>
      </c>
      <c r="R6" s="3">
        <f t="shared" si="14"/>
        <v>4323.5</v>
      </c>
      <c r="S6" s="3">
        <f t="shared" si="14"/>
        <v>4171</v>
      </c>
      <c r="T6" s="3">
        <f t="shared" si="14"/>
        <v>4642.833333333333</v>
      </c>
      <c r="U6" s="3">
        <f t="shared" si="14"/>
        <v>7237.75</v>
      </c>
      <c r="V6" s="3">
        <f>SUM(V3:V5)</f>
        <v>16496.333333333332</v>
      </c>
      <c r="W6" s="3">
        <f>SUM(W3:W5)</f>
        <v>15082.083333333336</v>
      </c>
      <c r="X6" s="3">
        <f>SUM(X3:X5)</f>
        <v>7899.833333333333</v>
      </c>
    </row>
    <row r="7" spans="1:24" s="2" customFormat="1" ht="13.5" customHeight="1" x14ac:dyDescent="0.2">
      <c r="B7" s="1"/>
      <c r="C7" s="7"/>
    </row>
    <row r="8" spans="1:24" s="2" customFormat="1" ht="13.5" customHeight="1" x14ac:dyDescent="0.2">
      <c r="B8" s="1"/>
      <c r="C8" s="7"/>
    </row>
    <row r="9" spans="1:24" s="2" customFormat="1" ht="13.5" customHeight="1" x14ac:dyDescent="0.2">
      <c r="B9" s="1"/>
      <c r="C9" s="7"/>
    </row>
    <row r="10" spans="1:24" ht="13.5" customHeight="1" x14ac:dyDescent="0.2">
      <c r="A10" s="14" t="s">
        <v>27</v>
      </c>
    </row>
    <row r="11" spans="1:24" ht="13.5" customHeight="1" x14ac:dyDescent="0.2">
      <c r="A11" s="1" t="s">
        <v>24</v>
      </c>
      <c r="B11" s="10">
        <f t="shared" ref="B11:P11" si="15">B3/B$6</f>
        <v>0.71461824953445063</v>
      </c>
      <c r="C11" s="10">
        <f t="shared" si="15"/>
        <v>0.8137128072445019</v>
      </c>
      <c r="D11" s="10">
        <f t="shared" si="15"/>
        <v>0.81174139212286356</v>
      </c>
      <c r="E11" s="10">
        <f t="shared" si="15"/>
        <v>0.73839184597961494</v>
      </c>
      <c r="F11" s="10">
        <f t="shared" si="15"/>
        <v>0.69085046352277313</v>
      </c>
      <c r="G11" s="10">
        <f t="shared" si="15"/>
        <v>0.69637551990493163</v>
      </c>
      <c r="H11" s="10">
        <f t="shared" si="15"/>
        <v>0.73375168086060061</v>
      </c>
      <c r="I11" s="10">
        <f t="shared" si="15"/>
        <v>0.67756482525366402</v>
      </c>
      <c r="J11" s="10">
        <f t="shared" si="15"/>
        <v>0.83407643312101909</v>
      </c>
      <c r="K11" s="10">
        <f t="shared" si="15"/>
        <v>0.66232392037563648</v>
      </c>
      <c r="L11" s="10">
        <f t="shared" si="15"/>
        <v>0.45831896848927806</v>
      </c>
      <c r="M11" s="10">
        <f t="shared" si="15"/>
        <v>0.43468278870436977</v>
      </c>
      <c r="N11" s="10">
        <f t="shared" si="15"/>
        <v>0.44348444805854847</v>
      </c>
      <c r="O11" s="10">
        <f t="shared" si="15"/>
        <v>0.49747638151934775</v>
      </c>
      <c r="P11" s="10">
        <f t="shared" si="15"/>
        <v>0.51838121717639785</v>
      </c>
      <c r="Q11" s="10">
        <f t="shared" ref="Q11:R11" si="16">Q3/Q$6</f>
        <v>0.55591089201584976</v>
      </c>
      <c r="R11" s="10">
        <f t="shared" si="16"/>
        <v>0.54785860221271343</v>
      </c>
      <c r="S11" s="10">
        <f t="shared" ref="S11:T11" si="17">S3/S$6</f>
        <v>0.58690961400143848</v>
      </c>
      <c r="T11" s="10">
        <f t="shared" si="17"/>
        <v>0.5769106508238504</v>
      </c>
      <c r="U11" s="10">
        <f t="shared" ref="U11:V11" si="18">U3/U$6</f>
        <v>0.58762506764302902</v>
      </c>
      <c r="V11" s="10">
        <f t="shared" si="18"/>
        <v>0.59018670815736829</v>
      </c>
      <c r="W11" s="10">
        <f t="shared" ref="W11:X11" si="19">W3/W$6</f>
        <v>0.35861535486366286</v>
      </c>
      <c r="X11" s="10">
        <f t="shared" si="19"/>
        <v>0.47256271229350832</v>
      </c>
    </row>
    <row r="12" spans="1:24" ht="13.5" customHeight="1" x14ac:dyDescent="0.2">
      <c r="A12" s="1" t="s">
        <v>25</v>
      </c>
      <c r="B12" s="10">
        <f t="shared" ref="B12:P12" si="20">B4/B$6</f>
        <v>0.13687150837988826</v>
      </c>
      <c r="C12" s="10">
        <f t="shared" si="20"/>
        <v>0.10306166451056489</v>
      </c>
      <c r="D12" s="10">
        <f t="shared" si="20"/>
        <v>0.12434976467674015</v>
      </c>
      <c r="E12" s="10">
        <f t="shared" si="20"/>
        <v>0.15477538693846735</v>
      </c>
      <c r="F12" s="10">
        <f t="shared" si="20"/>
        <v>0.16444981862152358</v>
      </c>
      <c r="G12" s="10">
        <f t="shared" si="20"/>
        <v>0.1527035056446821</v>
      </c>
      <c r="H12" s="10">
        <f t="shared" si="20"/>
        <v>0.14298520842671447</v>
      </c>
      <c r="I12" s="10">
        <f t="shared" si="20"/>
        <v>0.16798196166854565</v>
      </c>
      <c r="J12" s="10">
        <f t="shared" si="20"/>
        <v>8.5668789808917192E-2</v>
      </c>
      <c r="K12" s="10">
        <f t="shared" si="20"/>
        <v>0.27114608822167846</v>
      </c>
      <c r="L12" s="10">
        <f t="shared" si="20"/>
        <v>0.23022822864234985</v>
      </c>
      <c r="M12" s="10">
        <f t="shared" si="20"/>
        <v>0.20938241371393587</v>
      </c>
      <c r="N12" s="10">
        <f t="shared" si="20"/>
        <v>0.19455173815816224</v>
      </c>
      <c r="O12" s="10">
        <f t="shared" si="20"/>
        <v>0.22156076096803418</v>
      </c>
      <c r="P12" s="10">
        <f t="shared" si="20"/>
        <v>0.22227371022551745</v>
      </c>
      <c r="Q12" s="10">
        <f t="shared" ref="Q12:R12" si="21">Q4/Q$6</f>
        <v>0.22481357835948959</v>
      </c>
      <c r="R12" s="10">
        <f t="shared" si="21"/>
        <v>0.21938244477853591</v>
      </c>
      <c r="S12" s="10">
        <f t="shared" ref="S12:T12" si="22">S4/S$6</f>
        <v>0.20930232558139536</v>
      </c>
      <c r="T12" s="10">
        <f t="shared" si="22"/>
        <v>0.22444986897368704</v>
      </c>
      <c r="U12" s="10">
        <f t="shared" ref="U12:V12" si="23">U4/U$6</f>
        <v>0.22997478498152049</v>
      </c>
      <c r="V12" s="10">
        <f t="shared" si="23"/>
        <v>0.23582008123017237</v>
      </c>
      <c r="W12" s="10">
        <f t="shared" ref="W12:X12" si="24">W4/W$6</f>
        <v>0.30237312484460033</v>
      </c>
      <c r="X12" s="10">
        <f t="shared" si="24"/>
        <v>0.20606974830692631</v>
      </c>
    </row>
    <row r="13" spans="1:24" ht="13.5" customHeight="1" x14ac:dyDescent="0.2">
      <c r="A13" s="5" t="s">
        <v>26</v>
      </c>
      <c r="B13" s="11">
        <f t="shared" ref="B13:P13" si="25">B5/B$6</f>
        <v>0.14851024208566108</v>
      </c>
      <c r="C13" s="11">
        <f t="shared" si="25"/>
        <v>8.3225528244933164E-2</v>
      </c>
      <c r="D13" s="11">
        <f t="shared" si="25"/>
        <v>6.3908843200396331E-2</v>
      </c>
      <c r="E13" s="11">
        <f t="shared" si="25"/>
        <v>0.1068327670819177</v>
      </c>
      <c r="F13" s="11">
        <f t="shared" si="25"/>
        <v>0.14469971785570335</v>
      </c>
      <c r="G13" s="11">
        <f t="shared" si="25"/>
        <v>0.15092097445038621</v>
      </c>
      <c r="H13" s="11">
        <f t="shared" si="25"/>
        <v>0.12326311071268489</v>
      </c>
      <c r="I13" s="11">
        <f t="shared" si="25"/>
        <v>0.15445321307779031</v>
      </c>
      <c r="J13" s="11">
        <f t="shared" si="25"/>
        <v>8.025477707006369E-2</v>
      </c>
      <c r="K13" s="11">
        <f t="shared" si="25"/>
        <v>6.6529991402685007E-2</v>
      </c>
      <c r="L13" s="11">
        <f t="shared" si="25"/>
        <v>0.31145280286837207</v>
      </c>
      <c r="M13" s="11">
        <f t="shared" si="25"/>
        <v>0.35593479758169433</v>
      </c>
      <c r="N13" s="11">
        <f t="shared" si="25"/>
        <v>0.36196381378328929</v>
      </c>
      <c r="O13" s="11">
        <f t="shared" si="25"/>
        <v>0.28096285751261807</v>
      </c>
      <c r="P13" s="11">
        <f t="shared" si="25"/>
        <v>0.25934507259808465</v>
      </c>
      <c r="Q13" s="11">
        <f t="shared" ref="Q13:R13" si="26">Q5/Q$6</f>
        <v>0.21927552962466071</v>
      </c>
      <c r="R13" s="11">
        <f t="shared" si="26"/>
        <v>0.23275895300875063</v>
      </c>
      <c r="S13" s="11">
        <f t="shared" ref="S13:T13" si="27">S5/S$6</f>
        <v>0.20378806041716616</v>
      </c>
      <c r="T13" s="11">
        <f t="shared" si="27"/>
        <v>0.19863948020246258</v>
      </c>
      <c r="U13" s="11">
        <f t="shared" ref="U13:V13" si="28">U5/U$6</f>
        <v>0.18240014737545049</v>
      </c>
      <c r="V13" s="11">
        <f t="shared" si="28"/>
        <v>0.17399321061245934</v>
      </c>
      <c r="W13" s="11">
        <f t="shared" ref="W13:X13" si="29">W5/W$6</f>
        <v>0.33901152029173681</v>
      </c>
      <c r="X13" s="11">
        <f t="shared" si="29"/>
        <v>0.32136753939956542</v>
      </c>
    </row>
    <row r="14" spans="1:24" ht="13.5" customHeight="1" x14ac:dyDescent="0.2">
      <c r="A14" s="1" t="s">
        <v>0</v>
      </c>
      <c r="B14" s="4">
        <f t="shared" ref="B14:P14" si="30">SUM(B11:B13)</f>
        <v>1</v>
      </c>
      <c r="C14" s="4">
        <f t="shared" si="30"/>
        <v>0.99999999999999989</v>
      </c>
      <c r="D14" s="4">
        <f t="shared" si="30"/>
        <v>1</v>
      </c>
      <c r="E14" s="4">
        <f t="shared" si="30"/>
        <v>1</v>
      </c>
      <c r="F14" s="4">
        <f t="shared" si="30"/>
        <v>1</v>
      </c>
      <c r="G14" s="4">
        <f t="shared" si="30"/>
        <v>0.99999999999999989</v>
      </c>
      <c r="H14" s="4">
        <f t="shared" si="30"/>
        <v>1</v>
      </c>
      <c r="I14" s="4">
        <f t="shared" si="30"/>
        <v>1</v>
      </c>
      <c r="J14" s="4">
        <f t="shared" si="30"/>
        <v>1</v>
      </c>
      <c r="K14" s="4">
        <f t="shared" si="30"/>
        <v>0.99999999999999989</v>
      </c>
      <c r="L14" s="4">
        <f t="shared" si="30"/>
        <v>1</v>
      </c>
      <c r="M14" s="4">
        <f t="shared" si="30"/>
        <v>1</v>
      </c>
      <c r="N14" s="4">
        <f t="shared" si="30"/>
        <v>1</v>
      </c>
      <c r="O14" s="4">
        <f t="shared" si="30"/>
        <v>1</v>
      </c>
      <c r="P14" s="4">
        <f t="shared" si="30"/>
        <v>1</v>
      </c>
      <c r="Q14" s="4">
        <f t="shared" ref="Q14:V14" si="31">SUM(Q11:Q13)</f>
        <v>1</v>
      </c>
      <c r="R14" s="4">
        <f t="shared" si="31"/>
        <v>1</v>
      </c>
      <c r="S14" s="4">
        <f t="shared" si="31"/>
        <v>1</v>
      </c>
      <c r="T14" s="4">
        <f t="shared" si="31"/>
        <v>1</v>
      </c>
      <c r="U14" s="4">
        <f t="shared" si="31"/>
        <v>1</v>
      </c>
      <c r="V14" s="4">
        <f t="shared" si="31"/>
        <v>1</v>
      </c>
      <c r="W14" s="4">
        <f t="shared" ref="W14" si="32">SUM(W11:W13)</f>
        <v>1</v>
      </c>
      <c r="X14" s="4">
        <f>SUM(X11:X13)</f>
        <v>1</v>
      </c>
    </row>
    <row r="15" spans="1:24" ht="13.5" customHeight="1" x14ac:dyDescent="0.2"/>
    <row r="16" spans="1:2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6:X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9"/>
  <sheetViews>
    <sheetView workbookViewId="0">
      <pane xSplit="1" ySplit="2" topLeftCell="B3" activePane="bottomRight" state="frozen"/>
      <selection activeCell="B1" sqref="B1:GF1048576"/>
      <selection pane="topRight" activeCell="B1" sqref="B1:GF1048576"/>
      <selection pane="bottomLeft" activeCell="B1" sqref="B1:GF1048576"/>
      <selection pane="bottomRight" activeCell="X4" sqref="X4"/>
    </sheetView>
  </sheetViews>
  <sheetFormatPr defaultColWidth="9.33203125" defaultRowHeight="12.75" x14ac:dyDescent="0.2"/>
  <cols>
    <col min="1" max="1" width="32.6640625" style="1" customWidth="1"/>
    <col min="2" max="24" width="9.33203125" style="1"/>
    <col min="25" max="25" width="11.1640625" style="1" customWidth="1"/>
    <col min="26" max="16384" width="9.33203125" style="1"/>
  </cols>
  <sheetData>
    <row r="1" spans="1:25" ht="32.25" customHeight="1" x14ac:dyDescent="0.25">
      <c r="A1" s="13" t="s">
        <v>16</v>
      </c>
    </row>
    <row r="2" spans="1:25" s="2" customFormat="1" ht="40.5" customHeight="1" x14ac:dyDescent="0.2">
      <c r="B2" s="15">
        <v>2000</v>
      </c>
      <c r="C2" s="15">
        <v>2001</v>
      </c>
      <c r="D2" s="15">
        <v>2002</v>
      </c>
      <c r="E2" s="15">
        <v>2003</v>
      </c>
      <c r="F2" s="15">
        <v>2004</v>
      </c>
      <c r="G2" s="15">
        <v>2005</v>
      </c>
      <c r="H2" s="15">
        <v>2006</v>
      </c>
      <c r="I2" s="15">
        <v>2007</v>
      </c>
      <c r="J2" s="15">
        <v>2008</v>
      </c>
      <c r="K2" s="15">
        <v>2009</v>
      </c>
      <c r="L2" s="15">
        <v>2010</v>
      </c>
      <c r="M2" s="15">
        <v>2011</v>
      </c>
      <c r="N2" s="15">
        <v>2012</v>
      </c>
      <c r="O2" s="15">
        <v>2013</v>
      </c>
      <c r="P2" s="15">
        <v>2014</v>
      </c>
      <c r="Q2" s="15">
        <v>2015</v>
      </c>
      <c r="R2" s="15">
        <v>2016</v>
      </c>
      <c r="S2" s="15">
        <v>2017</v>
      </c>
      <c r="T2" s="15">
        <v>2018</v>
      </c>
      <c r="U2" s="15">
        <v>2019</v>
      </c>
      <c r="V2" s="15">
        <v>2020</v>
      </c>
      <c r="W2" s="15">
        <v>2021</v>
      </c>
      <c r="X2" s="15">
        <v>2022</v>
      </c>
      <c r="Y2" s="16" t="s">
        <v>31</v>
      </c>
    </row>
    <row r="3" spans="1:25" ht="13.5" customHeight="1" x14ac:dyDescent="0.2">
      <c r="A3" s="9" t="s">
        <v>1</v>
      </c>
    </row>
    <row r="4" spans="1:25" ht="13.5" customHeight="1" x14ac:dyDescent="0.2">
      <c r="A4" s="1" t="s">
        <v>24</v>
      </c>
      <c r="B4" s="3">
        <v>871</v>
      </c>
      <c r="C4" s="3">
        <v>1018</v>
      </c>
      <c r="D4" s="3">
        <v>2142</v>
      </c>
      <c r="E4" s="3">
        <v>2513</v>
      </c>
      <c r="F4" s="3">
        <v>2202</v>
      </c>
      <c r="G4" s="3">
        <v>1451</v>
      </c>
      <c r="H4" s="3">
        <v>924</v>
      </c>
      <c r="I4" s="3">
        <v>613</v>
      </c>
      <c r="J4" s="3">
        <v>1561</v>
      </c>
      <c r="K4" s="3">
        <v>6783</v>
      </c>
      <c r="L4" s="3">
        <v>4289</v>
      </c>
      <c r="M4" s="3">
        <v>3659</v>
      </c>
      <c r="N4" s="3">
        <v>2820</v>
      </c>
      <c r="O4" s="3">
        <v>2525</v>
      </c>
      <c r="P4" s="3">
        <v>2138</v>
      </c>
      <c r="Q4" s="3">
        <v>1908</v>
      </c>
      <c r="R4" s="3">
        <v>1512</v>
      </c>
      <c r="S4" s="3">
        <v>1466</v>
      </c>
      <c r="T4" s="3">
        <v>1741.5</v>
      </c>
      <c r="U4" s="3">
        <v>2742.5833333333335</v>
      </c>
      <c r="V4" s="3">
        <f>SUM(V10+V16)</f>
        <v>6154.9166666666661</v>
      </c>
      <c r="W4" s="3">
        <f>SUM(W10+W16)</f>
        <v>3403.25</v>
      </c>
      <c r="X4" s="3">
        <f>SUM(X10+X16)</f>
        <v>2388.916666666667</v>
      </c>
      <c r="Y4" s="8">
        <f>SUM(X4/X7)</f>
        <v>0.44409158507869623</v>
      </c>
    </row>
    <row r="5" spans="1:25" ht="13.5" customHeight="1" x14ac:dyDescent="0.2">
      <c r="A5" s="1" t="s">
        <v>25</v>
      </c>
      <c r="B5" s="3">
        <v>214</v>
      </c>
      <c r="C5" s="3">
        <v>159</v>
      </c>
      <c r="D5" s="3">
        <v>403</v>
      </c>
      <c r="E5" s="3">
        <v>648</v>
      </c>
      <c r="F5" s="3">
        <v>629</v>
      </c>
      <c r="G5" s="3">
        <v>361</v>
      </c>
      <c r="H5" s="3">
        <v>173</v>
      </c>
      <c r="I5" s="3">
        <v>143</v>
      </c>
      <c r="J5" s="3">
        <v>130</v>
      </c>
      <c r="K5" s="3">
        <v>3022</v>
      </c>
      <c r="L5" s="3">
        <v>2317</v>
      </c>
      <c r="M5" s="3">
        <v>1903</v>
      </c>
      <c r="N5" s="3">
        <v>1382</v>
      </c>
      <c r="O5" s="3">
        <v>1211</v>
      </c>
      <c r="P5" s="3">
        <v>999</v>
      </c>
      <c r="Q5" s="3">
        <v>832.58333333333337</v>
      </c>
      <c r="R5" s="3">
        <v>678</v>
      </c>
      <c r="S5" s="3">
        <v>591</v>
      </c>
      <c r="T5" s="3">
        <v>716.25</v>
      </c>
      <c r="U5" s="3">
        <v>1176.9166666666667</v>
      </c>
      <c r="V5" s="3">
        <f t="shared" ref="V5:X6" si="0">SUM(V11+V17)</f>
        <v>2587.4166666666665</v>
      </c>
      <c r="W5" s="3">
        <f t="shared" ref="W5" si="1">SUM(W11+W17)</f>
        <v>3035.583333333333</v>
      </c>
      <c r="X5" s="3">
        <f t="shared" si="0"/>
        <v>1158.3333333333335</v>
      </c>
      <c r="Y5" s="8">
        <f>SUM(X5/X7)</f>
        <v>0.21533027636634031</v>
      </c>
    </row>
    <row r="6" spans="1:25" ht="13.5" customHeight="1" x14ac:dyDescent="0.2">
      <c r="A6" s="5" t="s">
        <v>26</v>
      </c>
      <c r="B6" s="6">
        <v>269</v>
      </c>
      <c r="C6" s="6">
        <v>158</v>
      </c>
      <c r="D6" s="6">
        <v>212</v>
      </c>
      <c r="E6" s="6">
        <v>481</v>
      </c>
      <c r="F6" s="6">
        <v>612</v>
      </c>
      <c r="G6" s="6">
        <v>415</v>
      </c>
      <c r="H6" s="6">
        <v>200</v>
      </c>
      <c r="I6" s="6">
        <v>159</v>
      </c>
      <c r="J6" s="6">
        <v>125</v>
      </c>
      <c r="K6" s="6">
        <v>663</v>
      </c>
      <c r="L6" s="6">
        <v>3397</v>
      </c>
      <c r="M6" s="6">
        <v>3560</v>
      </c>
      <c r="N6" s="6">
        <v>2735</v>
      </c>
      <c r="O6" s="6">
        <v>1670</v>
      </c>
      <c r="P6" s="6">
        <v>1261</v>
      </c>
      <c r="Q6" s="6">
        <v>859.58333333333337</v>
      </c>
      <c r="R6" s="6">
        <v>782</v>
      </c>
      <c r="S6" s="6">
        <v>645</v>
      </c>
      <c r="T6" s="6">
        <v>661</v>
      </c>
      <c r="U6" s="6">
        <v>965.66666666666663</v>
      </c>
      <c r="V6" s="6">
        <f t="shared" si="0"/>
        <v>2047.1666666666665</v>
      </c>
      <c r="W6" s="6">
        <f t="shared" ref="W6" si="2">SUM(W12+W18)</f>
        <v>3616</v>
      </c>
      <c r="X6" s="6">
        <f t="shared" si="0"/>
        <v>1832.0833333333335</v>
      </c>
      <c r="Y6" s="11">
        <f>SUM(X6/X7)</f>
        <v>0.34057813855496344</v>
      </c>
    </row>
    <row r="7" spans="1:25" ht="13.5" customHeight="1" x14ac:dyDescent="0.2">
      <c r="A7" s="1" t="s">
        <v>0</v>
      </c>
      <c r="B7" s="3">
        <f t="shared" ref="B7:H7" si="3">SUM(B4:B6)</f>
        <v>1354</v>
      </c>
      <c r="C7" s="3">
        <f t="shared" si="3"/>
        <v>1335</v>
      </c>
      <c r="D7" s="3">
        <f t="shared" si="3"/>
        <v>2757</v>
      </c>
      <c r="E7" s="3">
        <f t="shared" si="3"/>
        <v>3642</v>
      </c>
      <c r="F7" s="3">
        <f t="shared" si="3"/>
        <v>3443</v>
      </c>
      <c r="G7" s="3">
        <f t="shared" si="3"/>
        <v>2227</v>
      </c>
      <c r="H7" s="3">
        <f t="shared" si="3"/>
        <v>1297</v>
      </c>
      <c r="I7" s="3">
        <f t="shared" ref="I7:X7" si="4">SUM(I4:I6)</f>
        <v>915</v>
      </c>
      <c r="J7" s="3">
        <f t="shared" si="4"/>
        <v>1816</v>
      </c>
      <c r="K7" s="3">
        <f t="shared" si="4"/>
        <v>10468</v>
      </c>
      <c r="L7" s="3">
        <f t="shared" si="4"/>
        <v>10003</v>
      </c>
      <c r="M7" s="3">
        <f t="shared" si="4"/>
        <v>9122</v>
      </c>
      <c r="N7" s="3">
        <f t="shared" si="4"/>
        <v>6937</v>
      </c>
      <c r="O7" s="3">
        <f t="shared" si="4"/>
        <v>5406</v>
      </c>
      <c r="P7" s="3">
        <f t="shared" ref="P7:W7" si="5">SUM(P4:P6)</f>
        <v>4398</v>
      </c>
      <c r="Q7" s="3">
        <f t="shared" si="5"/>
        <v>3600.166666666667</v>
      </c>
      <c r="R7" s="3">
        <f t="shared" si="5"/>
        <v>2972</v>
      </c>
      <c r="S7" s="3">
        <f t="shared" si="5"/>
        <v>2702</v>
      </c>
      <c r="T7" s="3">
        <f t="shared" si="5"/>
        <v>3118.75</v>
      </c>
      <c r="U7" s="3">
        <f t="shared" si="5"/>
        <v>4885.166666666667</v>
      </c>
      <c r="V7" s="3">
        <f t="shared" si="5"/>
        <v>10789.499999999998</v>
      </c>
      <c r="W7" s="3">
        <f t="shared" si="5"/>
        <v>10054.833333333332</v>
      </c>
      <c r="X7" s="3">
        <f t="shared" si="4"/>
        <v>5379.3333333333339</v>
      </c>
      <c r="Y7" s="8">
        <f>SUM(Y4:Y6)</f>
        <v>1</v>
      </c>
    </row>
    <row r="8" spans="1:25" ht="13.5" customHeight="1" x14ac:dyDescent="0.2"/>
    <row r="9" spans="1:25" ht="13.5" customHeight="1" x14ac:dyDescent="0.2">
      <c r="A9" s="9" t="s">
        <v>13</v>
      </c>
    </row>
    <row r="10" spans="1:25" ht="13.5" customHeight="1" x14ac:dyDescent="0.2">
      <c r="A10" s="1" t="s">
        <v>24</v>
      </c>
      <c r="B10" s="3">
        <v>701</v>
      </c>
      <c r="C10" s="3">
        <v>785</v>
      </c>
      <c r="D10" s="3">
        <v>1582</v>
      </c>
      <c r="E10" s="3">
        <v>1790</v>
      </c>
      <c r="F10" s="3">
        <v>1596</v>
      </c>
      <c r="G10" s="3">
        <v>1040</v>
      </c>
      <c r="H10" s="3">
        <v>683</v>
      </c>
      <c r="I10" s="3">
        <v>459</v>
      </c>
      <c r="J10" s="3">
        <v>1052</v>
      </c>
      <c r="K10" s="3">
        <v>4252</v>
      </c>
      <c r="L10" s="3">
        <v>2672</v>
      </c>
      <c r="M10" s="3">
        <v>2267</v>
      </c>
      <c r="N10" s="3">
        <v>1764</v>
      </c>
      <c r="O10" s="3">
        <v>1610</v>
      </c>
      <c r="P10" s="3">
        <v>1352</v>
      </c>
      <c r="Q10" s="3">
        <v>1196.5</v>
      </c>
      <c r="R10" s="3">
        <v>956.08333333333337</v>
      </c>
      <c r="S10" s="3">
        <v>896</v>
      </c>
      <c r="T10" s="3">
        <v>1116.25</v>
      </c>
      <c r="U10" s="3">
        <v>1715.8333333333333</v>
      </c>
      <c r="V10" s="3">
        <v>3895.25</v>
      </c>
      <c r="W10" s="3">
        <v>2137.4166666666665</v>
      </c>
      <c r="X10" s="3">
        <v>1548.6666666666667</v>
      </c>
      <c r="Y10" s="8">
        <f>SUM(X10/X13)</f>
        <v>0.44429568709955053</v>
      </c>
    </row>
    <row r="11" spans="1:25" ht="13.5" customHeight="1" x14ac:dyDescent="0.2">
      <c r="A11" s="1" t="s">
        <v>25</v>
      </c>
      <c r="B11" s="3">
        <v>162</v>
      </c>
      <c r="C11" s="3">
        <v>124</v>
      </c>
      <c r="D11" s="3">
        <v>298</v>
      </c>
      <c r="E11" s="3">
        <v>461</v>
      </c>
      <c r="F11" s="3">
        <v>459</v>
      </c>
      <c r="G11" s="3">
        <v>259</v>
      </c>
      <c r="H11" s="3">
        <v>121</v>
      </c>
      <c r="I11" s="3">
        <v>102</v>
      </c>
      <c r="J11" s="3">
        <v>93</v>
      </c>
      <c r="K11" s="3">
        <v>1901</v>
      </c>
      <c r="L11" s="3">
        <v>1455</v>
      </c>
      <c r="M11" s="3">
        <v>1168</v>
      </c>
      <c r="N11" s="3">
        <v>853</v>
      </c>
      <c r="O11" s="3">
        <v>760</v>
      </c>
      <c r="P11" s="3">
        <v>613</v>
      </c>
      <c r="Q11" s="3">
        <v>523.5</v>
      </c>
      <c r="R11" s="3">
        <v>432</v>
      </c>
      <c r="S11" s="3">
        <v>366</v>
      </c>
      <c r="T11" s="3">
        <v>452.66666666666669</v>
      </c>
      <c r="U11" s="3">
        <v>755.83333333333337</v>
      </c>
      <c r="V11" s="3">
        <v>1682.75</v>
      </c>
      <c r="W11" s="3">
        <v>1918.5833333333333</v>
      </c>
      <c r="X11" s="3">
        <v>749.08333333333337</v>
      </c>
      <c r="Y11" s="8">
        <f>SUM(X11/X13)</f>
        <v>0.2149038921296739</v>
      </c>
    </row>
    <row r="12" spans="1:25" ht="13.5" customHeight="1" x14ac:dyDescent="0.2">
      <c r="A12" s="5" t="s">
        <v>26</v>
      </c>
      <c r="B12" s="6">
        <v>206</v>
      </c>
      <c r="C12" s="6">
        <v>120</v>
      </c>
      <c r="D12" s="6">
        <v>161</v>
      </c>
      <c r="E12" s="6">
        <v>363</v>
      </c>
      <c r="F12" s="6">
        <v>449</v>
      </c>
      <c r="G12" s="6">
        <v>308</v>
      </c>
      <c r="H12" s="6">
        <v>149</v>
      </c>
      <c r="I12" s="6">
        <v>109</v>
      </c>
      <c r="J12" s="6">
        <v>90</v>
      </c>
      <c r="K12" s="6">
        <v>436</v>
      </c>
      <c r="L12" s="6">
        <v>2134</v>
      </c>
      <c r="M12" s="6">
        <v>2244</v>
      </c>
      <c r="N12" s="6">
        <v>1702</v>
      </c>
      <c r="O12" s="6">
        <v>1028</v>
      </c>
      <c r="P12" s="6">
        <v>770</v>
      </c>
      <c r="Q12" s="6">
        <v>506.08333333333331</v>
      </c>
      <c r="R12" s="6">
        <v>496.41666666666669</v>
      </c>
      <c r="S12" s="6">
        <v>418</v>
      </c>
      <c r="T12" s="6">
        <v>395.75</v>
      </c>
      <c r="U12" s="6">
        <v>609.5</v>
      </c>
      <c r="V12" s="6">
        <v>1340.5833333333333</v>
      </c>
      <c r="W12" s="6">
        <v>2361.75</v>
      </c>
      <c r="X12" s="6">
        <v>1187.9166666666667</v>
      </c>
      <c r="Y12" s="11">
        <f>SUM(X12/X13)</f>
        <v>0.34080042077077555</v>
      </c>
    </row>
    <row r="13" spans="1:25" ht="13.5" customHeight="1" x14ac:dyDescent="0.2">
      <c r="A13" s="1" t="s">
        <v>0</v>
      </c>
      <c r="B13" s="3">
        <f t="shared" ref="B13:X13" si="6">SUM(B10:B12)</f>
        <v>1069</v>
      </c>
      <c r="C13" s="3">
        <f t="shared" si="6"/>
        <v>1029</v>
      </c>
      <c r="D13" s="3">
        <f t="shared" si="6"/>
        <v>2041</v>
      </c>
      <c r="E13" s="3">
        <f t="shared" si="6"/>
        <v>2614</v>
      </c>
      <c r="F13" s="3">
        <f t="shared" si="6"/>
        <v>2504</v>
      </c>
      <c r="G13" s="3">
        <f t="shared" si="6"/>
        <v>1607</v>
      </c>
      <c r="H13" s="3">
        <f t="shared" si="6"/>
        <v>953</v>
      </c>
      <c r="I13" s="3">
        <f t="shared" si="6"/>
        <v>670</v>
      </c>
      <c r="J13" s="3">
        <f t="shared" si="6"/>
        <v>1235</v>
      </c>
      <c r="K13" s="3">
        <f t="shared" si="6"/>
        <v>6589</v>
      </c>
      <c r="L13" s="3">
        <f t="shared" si="6"/>
        <v>6261</v>
      </c>
      <c r="M13" s="3">
        <f t="shared" si="6"/>
        <v>5679</v>
      </c>
      <c r="N13" s="3">
        <f t="shared" si="6"/>
        <v>4319</v>
      </c>
      <c r="O13" s="3">
        <f t="shared" si="6"/>
        <v>3398</v>
      </c>
      <c r="P13" s="3">
        <f t="shared" ref="P13" si="7">SUM(P10:P12)</f>
        <v>2735</v>
      </c>
      <c r="Q13" s="3">
        <f t="shared" ref="Q13" si="8">SUM(Q10:Q12)</f>
        <v>2226.0833333333335</v>
      </c>
      <c r="R13" s="3">
        <f t="shared" ref="R13" si="9">SUM(R10:R12)</f>
        <v>1884.5000000000002</v>
      </c>
      <c r="S13" s="3">
        <f t="shared" ref="S13" si="10">SUM(S10:S12)</f>
        <v>1680</v>
      </c>
      <c r="T13" s="3">
        <f t="shared" ref="T13" si="11">SUM(T10:T12)</f>
        <v>1964.6666666666667</v>
      </c>
      <c r="U13" s="3">
        <f t="shared" ref="U13" si="12">SUM(U10:U12)</f>
        <v>3081.1666666666665</v>
      </c>
      <c r="V13" s="3">
        <f t="shared" ref="V13" si="13">SUM(V10:V12)</f>
        <v>6918.583333333333</v>
      </c>
      <c r="W13" s="3">
        <f t="shared" ref="W13" si="14">SUM(W10:W12)</f>
        <v>6417.75</v>
      </c>
      <c r="X13" s="3">
        <f t="shared" si="6"/>
        <v>3485.666666666667</v>
      </c>
      <c r="Y13" s="8">
        <f t="shared" ref="Y13" si="15">SUM(Y10:Y12)</f>
        <v>1</v>
      </c>
    </row>
    <row r="14" spans="1:25" ht="13.5" customHeight="1" x14ac:dyDescent="0.2"/>
    <row r="15" spans="1:25" ht="13.5" customHeight="1" x14ac:dyDescent="0.2">
      <c r="A15" s="9" t="s">
        <v>14</v>
      </c>
    </row>
    <row r="16" spans="1:25" ht="13.5" customHeight="1" x14ac:dyDescent="0.2">
      <c r="A16" s="1" t="s">
        <v>24</v>
      </c>
      <c r="B16" s="3">
        <v>170</v>
      </c>
      <c r="C16" s="3">
        <v>233</v>
      </c>
      <c r="D16" s="3">
        <v>560</v>
      </c>
      <c r="E16" s="3">
        <v>723</v>
      </c>
      <c r="F16" s="3">
        <v>606</v>
      </c>
      <c r="G16" s="3">
        <v>411</v>
      </c>
      <c r="H16" s="3">
        <v>241</v>
      </c>
      <c r="I16" s="3">
        <v>154</v>
      </c>
      <c r="J16" s="3">
        <v>509</v>
      </c>
      <c r="K16" s="3">
        <v>2531</v>
      </c>
      <c r="L16" s="3">
        <v>1617</v>
      </c>
      <c r="M16" s="3">
        <v>1392</v>
      </c>
      <c r="N16" s="3">
        <v>1056</v>
      </c>
      <c r="O16" s="3">
        <v>915</v>
      </c>
      <c r="P16" s="3">
        <v>786</v>
      </c>
      <c r="Q16" s="3">
        <v>711</v>
      </c>
      <c r="R16" s="3">
        <v>556.08333333333337</v>
      </c>
      <c r="S16" s="3">
        <v>570</v>
      </c>
      <c r="T16" s="3">
        <v>625.25</v>
      </c>
      <c r="U16" s="3">
        <v>1026.75</v>
      </c>
      <c r="V16" s="3">
        <v>2259.6666666666665</v>
      </c>
      <c r="W16" s="3">
        <v>1265.8333333333333</v>
      </c>
      <c r="X16" s="3">
        <v>840.25</v>
      </c>
      <c r="Y16" s="8">
        <v>0.44371589508889281</v>
      </c>
    </row>
    <row r="17" spans="1:26" ht="13.5" customHeight="1" x14ac:dyDescent="0.2">
      <c r="A17" s="1" t="s">
        <v>25</v>
      </c>
      <c r="B17" s="3">
        <v>52</v>
      </c>
      <c r="C17" s="3">
        <v>35</v>
      </c>
      <c r="D17" s="3">
        <v>105</v>
      </c>
      <c r="E17" s="3">
        <v>187</v>
      </c>
      <c r="F17" s="3">
        <v>170</v>
      </c>
      <c r="G17" s="3">
        <v>102</v>
      </c>
      <c r="H17" s="3">
        <v>52</v>
      </c>
      <c r="I17" s="3">
        <v>41</v>
      </c>
      <c r="J17" s="3">
        <v>37</v>
      </c>
      <c r="K17" s="3">
        <v>1121</v>
      </c>
      <c r="L17" s="3">
        <v>862</v>
      </c>
      <c r="M17" s="3">
        <v>735</v>
      </c>
      <c r="N17" s="3">
        <v>529</v>
      </c>
      <c r="O17" s="3">
        <v>451</v>
      </c>
      <c r="P17" s="3">
        <v>386</v>
      </c>
      <c r="Q17" s="3">
        <v>309</v>
      </c>
      <c r="R17" s="3">
        <v>245.91666666666666</v>
      </c>
      <c r="S17" s="3">
        <v>225</v>
      </c>
      <c r="T17" s="3">
        <v>263</v>
      </c>
      <c r="U17" s="3">
        <v>421.08333333333331</v>
      </c>
      <c r="V17" s="3">
        <v>904.66666666666663</v>
      </c>
      <c r="W17" s="3">
        <v>1117</v>
      </c>
      <c r="X17" s="3">
        <v>409.25</v>
      </c>
      <c r="Y17" s="8">
        <v>0.21611512057736315</v>
      </c>
    </row>
    <row r="18" spans="1:26" ht="13.5" customHeight="1" x14ac:dyDescent="0.2">
      <c r="A18" s="5" t="s">
        <v>26</v>
      </c>
      <c r="B18" s="6">
        <v>63</v>
      </c>
      <c r="C18" s="6">
        <v>38</v>
      </c>
      <c r="D18" s="6">
        <v>51</v>
      </c>
      <c r="E18" s="6">
        <v>118</v>
      </c>
      <c r="F18" s="6">
        <v>163</v>
      </c>
      <c r="G18" s="6">
        <v>107</v>
      </c>
      <c r="H18" s="6">
        <v>51</v>
      </c>
      <c r="I18" s="6">
        <v>50</v>
      </c>
      <c r="J18" s="6">
        <v>35</v>
      </c>
      <c r="K18" s="6">
        <v>227</v>
      </c>
      <c r="L18" s="6">
        <v>1263</v>
      </c>
      <c r="M18" s="6">
        <v>1316</v>
      </c>
      <c r="N18" s="6">
        <v>1033</v>
      </c>
      <c r="O18" s="6">
        <v>642</v>
      </c>
      <c r="P18" s="6">
        <v>491</v>
      </c>
      <c r="Q18" s="6">
        <v>354</v>
      </c>
      <c r="R18" s="6">
        <v>285.41666666666669</v>
      </c>
      <c r="S18" s="6">
        <v>227</v>
      </c>
      <c r="T18" s="6">
        <v>265.75</v>
      </c>
      <c r="U18" s="6">
        <v>356.16666666666669</v>
      </c>
      <c r="V18" s="6">
        <v>706.58333333333337</v>
      </c>
      <c r="W18" s="6">
        <v>1254.25</v>
      </c>
      <c r="X18" s="6">
        <v>644.16666666666663</v>
      </c>
      <c r="Y18" s="11">
        <v>0.34016898433374404</v>
      </c>
    </row>
    <row r="19" spans="1:26" ht="13.5" customHeight="1" x14ac:dyDescent="0.2">
      <c r="A19" s="1" t="s">
        <v>0</v>
      </c>
      <c r="B19" s="3">
        <f t="shared" ref="B19:G19" si="16">SUM(B16:B18)</f>
        <v>285</v>
      </c>
      <c r="C19" s="3">
        <f t="shared" si="16"/>
        <v>306</v>
      </c>
      <c r="D19" s="3">
        <f t="shared" si="16"/>
        <v>716</v>
      </c>
      <c r="E19" s="3">
        <f t="shared" si="16"/>
        <v>1028</v>
      </c>
      <c r="F19" s="3">
        <f t="shared" si="16"/>
        <v>939</v>
      </c>
      <c r="G19" s="3">
        <f t="shared" si="16"/>
        <v>620</v>
      </c>
      <c r="H19" s="3">
        <f t="shared" ref="H19:X19" si="17">SUM(H16:H18)</f>
        <v>344</v>
      </c>
      <c r="I19" s="3">
        <f t="shared" si="17"/>
        <v>245</v>
      </c>
      <c r="J19" s="3">
        <f t="shared" si="17"/>
        <v>581</v>
      </c>
      <c r="K19" s="3">
        <f t="shared" si="17"/>
        <v>3879</v>
      </c>
      <c r="L19" s="3">
        <f t="shared" si="17"/>
        <v>3742</v>
      </c>
      <c r="M19" s="3">
        <f t="shared" si="17"/>
        <v>3443</v>
      </c>
      <c r="N19" s="3">
        <f t="shared" si="17"/>
        <v>2618</v>
      </c>
      <c r="O19" s="3">
        <f t="shared" si="17"/>
        <v>2008</v>
      </c>
      <c r="P19" s="3">
        <f t="shared" ref="P19:W19" si="18">SUM(P16:P18)</f>
        <v>1663</v>
      </c>
      <c r="Q19" s="3">
        <f t="shared" si="18"/>
        <v>1374</v>
      </c>
      <c r="R19" s="3">
        <f t="shared" si="18"/>
        <v>1087.4166666666667</v>
      </c>
      <c r="S19" s="3">
        <f t="shared" si="18"/>
        <v>1022</v>
      </c>
      <c r="T19" s="3">
        <f t="shared" si="18"/>
        <v>1154</v>
      </c>
      <c r="U19" s="3">
        <f t="shared" si="18"/>
        <v>1804</v>
      </c>
      <c r="V19" s="3">
        <f t="shared" si="18"/>
        <v>3870.9166666666665</v>
      </c>
      <c r="W19" s="3">
        <f t="shared" si="18"/>
        <v>3637.083333333333</v>
      </c>
      <c r="X19" s="3">
        <f t="shared" si="17"/>
        <v>1893.6666666666665</v>
      </c>
      <c r="Y19" s="8">
        <f>SUM(Y16:Y18)</f>
        <v>1</v>
      </c>
    </row>
    <row r="20" spans="1:26" ht="13.5" customHeight="1" x14ac:dyDescent="0.2">
      <c r="Y20" s="1" t="s">
        <v>23</v>
      </c>
    </row>
    <row r="21" spans="1:26" ht="13.5" customHeight="1" x14ac:dyDescent="0.2">
      <c r="A21" s="9" t="s">
        <v>8</v>
      </c>
    </row>
    <row r="22" spans="1:26" ht="13.5" customHeight="1" x14ac:dyDescent="0.2">
      <c r="A22" s="1" t="s">
        <v>24</v>
      </c>
      <c r="B22" s="3">
        <v>664</v>
      </c>
      <c r="C22" s="3">
        <v>869</v>
      </c>
      <c r="D22" s="3">
        <v>1136</v>
      </c>
      <c r="E22" s="3">
        <v>1399</v>
      </c>
      <c r="F22" s="3">
        <v>1226</v>
      </c>
      <c r="G22" s="3">
        <v>893</v>
      </c>
      <c r="H22" s="3">
        <v>713</v>
      </c>
      <c r="I22" s="3">
        <v>588</v>
      </c>
      <c r="J22" s="3">
        <v>1059</v>
      </c>
      <c r="K22" s="3">
        <v>3231</v>
      </c>
      <c r="L22" s="3">
        <v>2359</v>
      </c>
      <c r="M22" s="3">
        <v>2022</v>
      </c>
      <c r="N22" s="3">
        <v>1544</v>
      </c>
      <c r="O22" s="3">
        <v>1318</v>
      </c>
      <c r="P22" s="3">
        <v>1219</v>
      </c>
      <c r="Q22" s="3">
        <v>1061.5833333333333</v>
      </c>
      <c r="R22" s="3">
        <v>857</v>
      </c>
      <c r="S22" s="3">
        <v>982</v>
      </c>
      <c r="T22" s="3">
        <v>937</v>
      </c>
      <c r="U22" s="3">
        <v>1510.5</v>
      </c>
      <c r="V22" s="3">
        <f>SUM(V28+V34+V40+V46+V52+V58+V64)</f>
        <v>3581</v>
      </c>
      <c r="W22" s="3">
        <f>SUM(W28+W34+W40+W46+W52+W58+W64)</f>
        <v>2005.4166666666665</v>
      </c>
      <c r="X22" s="3">
        <f>SUM(X28+X34+X40+X46+X52+X58+X64)</f>
        <v>1344.25</v>
      </c>
      <c r="Y22" s="8">
        <f>SUM(X22/X25)</f>
        <v>0.53332672088871258</v>
      </c>
      <c r="Z22" s="1" t="s">
        <v>23</v>
      </c>
    </row>
    <row r="23" spans="1:26" ht="13.5" customHeight="1" x14ac:dyDescent="0.2">
      <c r="A23" s="1" t="s">
        <v>25</v>
      </c>
      <c r="B23" s="3">
        <v>83</v>
      </c>
      <c r="C23" s="3">
        <v>80</v>
      </c>
      <c r="D23" s="3">
        <v>100</v>
      </c>
      <c r="E23" s="3">
        <v>173</v>
      </c>
      <c r="F23" s="3">
        <v>187</v>
      </c>
      <c r="G23" s="3">
        <v>155</v>
      </c>
      <c r="H23" s="3">
        <v>145</v>
      </c>
      <c r="I23" s="3">
        <v>158</v>
      </c>
      <c r="J23" s="3">
        <v>140</v>
      </c>
      <c r="K23" s="3">
        <v>1077</v>
      </c>
      <c r="L23" s="3">
        <v>1022</v>
      </c>
      <c r="M23" s="3">
        <v>834</v>
      </c>
      <c r="N23" s="3">
        <v>532</v>
      </c>
      <c r="O23" s="3">
        <v>503</v>
      </c>
      <c r="P23" s="3">
        <v>441</v>
      </c>
      <c r="Q23" s="3">
        <v>368.33333333333331</v>
      </c>
      <c r="R23" s="3">
        <v>270.58333333333331</v>
      </c>
      <c r="S23" s="3">
        <v>283</v>
      </c>
      <c r="T23" s="3">
        <v>325.83333333333331</v>
      </c>
      <c r="U23" s="3">
        <v>487.58333333333331</v>
      </c>
      <c r="V23" s="3">
        <f t="shared" ref="V23:X24" si="19">SUM(V29+V35+V41+V47+V53+V59+V65)</f>
        <v>1302.75</v>
      </c>
      <c r="W23" s="3">
        <f t="shared" ref="W23" si="20">SUM(W29+W35+W41+W47+W53+W59+W65)</f>
        <v>1524.1666666666667</v>
      </c>
      <c r="X23" s="3">
        <f t="shared" si="19"/>
        <v>469.58333333333337</v>
      </c>
      <c r="Y23" s="8">
        <f>SUM(X23/X25)</f>
        <v>0.1863056271903723</v>
      </c>
    </row>
    <row r="24" spans="1:26" ht="13.5" customHeight="1" x14ac:dyDescent="0.2">
      <c r="A24" s="5" t="s">
        <v>26</v>
      </c>
      <c r="B24" s="6">
        <v>54</v>
      </c>
      <c r="C24" s="6">
        <v>39</v>
      </c>
      <c r="D24" s="6">
        <v>45</v>
      </c>
      <c r="E24" s="6">
        <v>85</v>
      </c>
      <c r="F24" s="6">
        <v>107</v>
      </c>
      <c r="G24" s="6">
        <v>93</v>
      </c>
      <c r="H24" s="6">
        <v>78</v>
      </c>
      <c r="I24" s="6">
        <v>117</v>
      </c>
      <c r="J24" s="6">
        <v>128</v>
      </c>
      <c r="K24" s="6">
        <v>344</v>
      </c>
      <c r="L24" s="6">
        <v>1121</v>
      </c>
      <c r="M24" s="6">
        <v>1090</v>
      </c>
      <c r="N24" s="6">
        <v>826</v>
      </c>
      <c r="O24" s="6">
        <v>501</v>
      </c>
      <c r="P24" s="6">
        <v>420</v>
      </c>
      <c r="Q24" s="6">
        <v>311.75</v>
      </c>
      <c r="R24" s="6">
        <v>224.5</v>
      </c>
      <c r="S24" s="6">
        <v>205</v>
      </c>
      <c r="T24" s="6">
        <v>260.75</v>
      </c>
      <c r="U24" s="6">
        <v>354.5</v>
      </c>
      <c r="V24" s="6">
        <f t="shared" si="19"/>
        <v>823.08333333333337</v>
      </c>
      <c r="W24" s="6">
        <f t="shared" ref="W24" si="21">SUM(W30+W36+W42+W48+W54+W60+W66)</f>
        <v>1497</v>
      </c>
      <c r="X24" s="6">
        <f t="shared" si="19"/>
        <v>706.66666666666674</v>
      </c>
      <c r="Y24" s="11">
        <f>SUM(X24/X25)</f>
        <v>0.28036765192091517</v>
      </c>
    </row>
    <row r="25" spans="1:26" ht="13.5" customHeight="1" x14ac:dyDescent="0.2">
      <c r="A25" s="1" t="s">
        <v>0</v>
      </c>
      <c r="B25" s="3">
        <f t="shared" ref="B25:Y25" si="22">SUM(B22:B24)</f>
        <v>801</v>
      </c>
      <c r="C25" s="3">
        <f t="shared" si="22"/>
        <v>988</v>
      </c>
      <c r="D25" s="3">
        <f t="shared" si="22"/>
        <v>1281</v>
      </c>
      <c r="E25" s="3">
        <f t="shared" si="22"/>
        <v>1657</v>
      </c>
      <c r="F25" s="3">
        <f t="shared" si="22"/>
        <v>1520</v>
      </c>
      <c r="G25" s="3">
        <f t="shared" si="22"/>
        <v>1141</v>
      </c>
      <c r="H25" s="3">
        <f t="shared" si="22"/>
        <v>936</v>
      </c>
      <c r="I25" s="3">
        <f t="shared" si="22"/>
        <v>863</v>
      </c>
      <c r="J25" s="3">
        <f t="shared" si="22"/>
        <v>1327</v>
      </c>
      <c r="K25" s="3">
        <f t="shared" si="22"/>
        <v>4652</v>
      </c>
      <c r="L25" s="3">
        <f t="shared" si="22"/>
        <v>4502</v>
      </c>
      <c r="M25" s="3">
        <f t="shared" si="22"/>
        <v>3946</v>
      </c>
      <c r="N25" s="3">
        <f t="shared" si="22"/>
        <v>2902</v>
      </c>
      <c r="O25" s="3">
        <f t="shared" si="22"/>
        <v>2322</v>
      </c>
      <c r="P25" s="3">
        <f t="shared" ref="P25" si="23">SUM(P22:P24)</f>
        <v>2080</v>
      </c>
      <c r="Q25" s="3">
        <f t="shared" ref="Q25" si="24">SUM(Q22:Q24)</f>
        <v>1741.6666666666665</v>
      </c>
      <c r="R25" s="3">
        <f t="shared" ref="R25" si="25">SUM(R22:R24)</f>
        <v>1352.0833333333333</v>
      </c>
      <c r="S25" s="3">
        <f t="shared" ref="S25" si="26">SUM(S22:S24)</f>
        <v>1470</v>
      </c>
      <c r="T25" s="3">
        <f t="shared" ref="T25" si="27">SUM(T22:T24)</f>
        <v>1523.5833333333333</v>
      </c>
      <c r="U25" s="3">
        <f t="shared" ref="U25" si="28">SUM(U22:U24)</f>
        <v>2352.583333333333</v>
      </c>
      <c r="V25" s="3">
        <f t="shared" ref="V25" si="29">SUM(V22:V24)</f>
        <v>5706.833333333333</v>
      </c>
      <c r="W25" s="3">
        <f t="shared" ref="W25" si="30">SUM(W22:W24)</f>
        <v>5026.583333333333</v>
      </c>
      <c r="X25" s="3">
        <f t="shared" si="22"/>
        <v>2520.5</v>
      </c>
      <c r="Y25" s="8">
        <f t="shared" si="22"/>
        <v>1</v>
      </c>
    </row>
    <row r="26" spans="1:26" ht="13.5" customHeight="1" x14ac:dyDescent="0.2">
      <c r="B26" s="1" t="s">
        <v>23</v>
      </c>
      <c r="U26" s="1" t="s">
        <v>23</v>
      </c>
      <c r="V26" s="1" t="s">
        <v>23</v>
      </c>
      <c r="W26" s="1" t="s">
        <v>23</v>
      </c>
      <c r="X26" s="1" t="s">
        <v>23</v>
      </c>
    </row>
    <row r="27" spans="1:26" ht="13.5" customHeight="1" x14ac:dyDescent="0.2">
      <c r="A27" s="9" t="s">
        <v>22</v>
      </c>
    </row>
    <row r="28" spans="1:26" ht="13.5" customHeight="1" x14ac:dyDescent="0.2">
      <c r="A28" s="1" t="s">
        <v>24</v>
      </c>
      <c r="B28" s="3">
        <v>55</v>
      </c>
      <c r="C28" s="3">
        <v>94</v>
      </c>
      <c r="D28" s="3">
        <v>216</v>
      </c>
      <c r="E28" s="3">
        <v>300</v>
      </c>
      <c r="F28" s="3">
        <v>248</v>
      </c>
      <c r="G28" s="3">
        <v>173</v>
      </c>
      <c r="H28" s="3">
        <v>162</v>
      </c>
      <c r="I28" s="3">
        <v>166</v>
      </c>
      <c r="J28" s="3">
        <v>334</v>
      </c>
      <c r="K28" s="3">
        <v>996</v>
      </c>
      <c r="L28" s="3">
        <v>660</v>
      </c>
      <c r="M28" s="3">
        <v>613</v>
      </c>
      <c r="N28" s="3">
        <v>462</v>
      </c>
      <c r="O28" s="3">
        <v>378</v>
      </c>
      <c r="P28" s="3">
        <v>349</v>
      </c>
      <c r="Q28" s="3">
        <v>257.5</v>
      </c>
      <c r="R28" s="3">
        <v>190</v>
      </c>
      <c r="S28" s="3">
        <v>231</v>
      </c>
      <c r="T28" s="3">
        <v>278.41666666666669</v>
      </c>
      <c r="U28" s="3">
        <v>603.41666666666663</v>
      </c>
      <c r="V28" s="3">
        <v>1421.25</v>
      </c>
      <c r="W28" s="3">
        <v>650.91666666666663</v>
      </c>
      <c r="X28" s="3">
        <v>461.66666666666669</v>
      </c>
      <c r="Y28" s="8">
        <v>0.43332029722330856</v>
      </c>
    </row>
    <row r="29" spans="1:26" ht="13.5" customHeight="1" x14ac:dyDescent="0.2">
      <c r="A29" s="1" t="s">
        <v>25</v>
      </c>
      <c r="B29" s="3">
        <v>7</v>
      </c>
      <c r="C29" s="3">
        <v>6</v>
      </c>
      <c r="D29" s="3">
        <v>20</v>
      </c>
      <c r="E29" s="3">
        <v>57</v>
      </c>
      <c r="F29" s="3">
        <v>46</v>
      </c>
      <c r="G29" s="3">
        <v>31</v>
      </c>
      <c r="H29" s="3">
        <v>40</v>
      </c>
      <c r="I29" s="3">
        <v>66</v>
      </c>
      <c r="J29" s="3">
        <v>58</v>
      </c>
      <c r="K29" s="3">
        <v>447</v>
      </c>
      <c r="L29" s="3">
        <v>386</v>
      </c>
      <c r="M29" s="3">
        <v>321</v>
      </c>
      <c r="N29" s="3">
        <v>203</v>
      </c>
      <c r="O29" s="3">
        <v>180</v>
      </c>
      <c r="P29" s="3">
        <v>150</v>
      </c>
      <c r="Q29" s="3">
        <v>102.5</v>
      </c>
      <c r="R29" s="3">
        <v>58</v>
      </c>
      <c r="S29" s="3">
        <v>78</v>
      </c>
      <c r="T29" s="3">
        <v>105.08333333333333</v>
      </c>
      <c r="U29" s="3">
        <v>232.75</v>
      </c>
      <c r="V29" s="3">
        <v>602.91666666666663</v>
      </c>
      <c r="W29" s="3">
        <v>761.16666666666663</v>
      </c>
      <c r="X29" s="3">
        <v>201.33333333333334</v>
      </c>
      <c r="Y29" s="8">
        <v>0.18897145091904574</v>
      </c>
    </row>
    <row r="30" spans="1:26" ht="13.5" customHeight="1" x14ac:dyDescent="0.2">
      <c r="A30" s="5" t="s">
        <v>26</v>
      </c>
      <c r="B30" s="6">
        <v>3</v>
      </c>
      <c r="C30" s="6">
        <v>3</v>
      </c>
      <c r="D30" s="6">
        <v>4</v>
      </c>
      <c r="E30" s="6">
        <v>20</v>
      </c>
      <c r="F30" s="6">
        <v>28</v>
      </c>
      <c r="G30" s="6">
        <v>12</v>
      </c>
      <c r="H30" s="6">
        <v>11</v>
      </c>
      <c r="I30" s="6">
        <v>28</v>
      </c>
      <c r="J30" s="6">
        <v>48</v>
      </c>
      <c r="K30" s="6">
        <v>156</v>
      </c>
      <c r="L30" s="6">
        <v>509</v>
      </c>
      <c r="M30" s="6">
        <v>503</v>
      </c>
      <c r="N30" s="6">
        <v>407</v>
      </c>
      <c r="O30" s="6">
        <v>221</v>
      </c>
      <c r="P30" s="6">
        <v>157</v>
      </c>
      <c r="Q30" s="6">
        <v>108.33333333333333</v>
      </c>
      <c r="R30" s="6">
        <v>51</v>
      </c>
      <c r="S30" s="6">
        <v>49</v>
      </c>
      <c r="T30" s="6">
        <v>89.833333333333329</v>
      </c>
      <c r="U30" s="6">
        <v>155.58333333333334</v>
      </c>
      <c r="V30" s="6">
        <v>463.41666666666669</v>
      </c>
      <c r="W30" s="6">
        <v>850.41666666666663</v>
      </c>
      <c r="X30" s="6">
        <v>402.41666666666669</v>
      </c>
      <c r="Y30" s="11">
        <v>0.37770825185764567</v>
      </c>
    </row>
    <row r="31" spans="1:26" ht="13.5" customHeight="1" x14ac:dyDescent="0.2">
      <c r="A31" s="1" t="s">
        <v>0</v>
      </c>
      <c r="B31" s="3">
        <f t="shared" ref="B31:Y31" si="31">SUM(B28:B30)</f>
        <v>65</v>
      </c>
      <c r="C31" s="3">
        <f t="shared" si="31"/>
        <v>103</v>
      </c>
      <c r="D31" s="3">
        <f t="shared" si="31"/>
        <v>240</v>
      </c>
      <c r="E31" s="3">
        <f t="shared" si="31"/>
        <v>377</v>
      </c>
      <c r="F31" s="3">
        <f t="shared" si="31"/>
        <v>322</v>
      </c>
      <c r="G31" s="3">
        <f t="shared" si="31"/>
        <v>216</v>
      </c>
      <c r="H31" s="3">
        <f t="shared" si="31"/>
        <v>213</v>
      </c>
      <c r="I31" s="3">
        <f t="shared" si="31"/>
        <v>260</v>
      </c>
      <c r="J31" s="3">
        <f t="shared" si="31"/>
        <v>440</v>
      </c>
      <c r="K31" s="3">
        <f t="shared" si="31"/>
        <v>1599</v>
      </c>
      <c r="L31" s="3">
        <f t="shared" si="31"/>
        <v>1555</v>
      </c>
      <c r="M31" s="3">
        <f t="shared" si="31"/>
        <v>1437</v>
      </c>
      <c r="N31" s="3">
        <f t="shared" si="31"/>
        <v>1072</v>
      </c>
      <c r="O31" s="3">
        <f t="shared" si="31"/>
        <v>779</v>
      </c>
      <c r="P31" s="3">
        <f t="shared" ref="P31" si="32">SUM(P28:P30)</f>
        <v>656</v>
      </c>
      <c r="Q31" s="3">
        <f t="shared" ref="Q31" si="33">SUM(Q28:Q30)</f>
        <v>468.33333333333331</v>
      </c>
      <c r="R31" s="3">
        <f t="shared" ref="R31" si="34">SUM(R28:R30)</f>
        <v>299</v>
      </c>
      <c r="S31" s="3">
        <f t="shared" ref="S31" si="35">SUM(S28:S30)</f>
        <v>358</v>
      </c>
      <c r="T31" s="3">
        <f t="shared" ref="T31" si="36">SUM(T28:T30)</f>
        <v>473.33333333333331</v>
      </c>
      <c r="U31" s="3">
        <f t="shared" ref="U31" si="37">SUM(U28:U30)</f>
        <v>991.75</v>
      </c>
      <c r="V31" s="3">
        <f t="shared" ref="V31" si="38">SUM(V28:V30)</f>
        <v>2487.583333333333</v>
      </c>
      <c r="W31" s="3">
        <f t="shared" ref="W31" si="39">SUM(W28:W30)</f>
        <v>2262.5</v>
      </c>
      <c r="X31" s="3">
        <f t="shared" si="31"/>
        <v>1065.4166666666667</v>
      </c>
      <c r="Y31" s="8">
        <f t="shared" si="31"/>
        <v>1</v>
      </c>
    </row>
    <row r="32" spans="1:26" ht="13.5" customHeight="1" x14ac:dyDescent="0.2"/>
    <row r="33" spans="1:25" ht="13.5" customHeight="1" x14ac:dyDescent="0.2">
      <c r="A33" s="9" t="s">
        <v>2</v>
      </c>
      <c r="C33" s="1" t="s">
        <v>23</v>
      </c>
      <c r="D33" s="1" t="s">
        <v>23</v>
      </c>
    </row>
    <row r="34" spans="1:25" ht="13.5" customHeight="1" x14ac:dyDescent="0.2">
      <c r="A34" s="1" t="s">
        <v>24</v>
      </c>
      <c r="B34" s="3">
        <v>65</v>
      </c>
      <c r="C34" s="3">
        <v>78</v>
      </c>
      <c r="D34" s="3">
        <v>138</v>
      </c>
      <c r="E34" s="3">
        <v>165</v>
      </c>
      <c r="F34" s="3">
        <v>131</v>
      </c>
      <c r="G34" s="3">
        <v>70</v>
      </c>
      <c r="H34" s="3">
        <v>56</v>
      </c>
      <c r="I34" s="3">
        <v>51</v>
      </c>
      <c r="J34" s="3">
        <v>106</v>
      </c>
      <c r="K34" s="3">
        <v>341</v>
      </c>
      <c r="L34" s="3">
        <v>242</v>
      </c>
      <c r="M34" s="3">
        <v>201</v>
      </c>
      <c r="N34" s="3">
        <v>159</v>
      </c>
      <c r="O34" s="3">
        <v>143</v>
      </c>
      <c r="P34" s="3">
        <v>122</v>
      </c>
      <c r="Q34" s="3">
        <v>117.16666666666667</v>
      </c>
      <c r="R34" s="3">
        <v>91</v>
      </c>
      <c r="S34" s="3">
        <v>108</v>
      </c>
      <c r="T34" s="3">
        <v>100.66666666666667</v>
      </c>
      <c r="U34" s="3">
        <v>131.75</v>
      </c>
      <c r="V34" s="3">
        <v>314.5</v>
      </c>
      <c r="W34" s="3">
        <v>190.58333333333334</v>
      </c>
      <c r="X34" s="3">
        <v>131.41666666666666</v>
      </c>
      <c r="Y34" s="8">
        <v>0.67192160204516393</v>
      </c>
    </row>
    <row r="35" spans="1:25" ht="13.5" customHeight="1" x14ac:dyDescent="0.2">
      <c r="A35" s="1" t="s">
        <v>25</v>
      </c>
      <c r="B35" s="3">
        <v>3</v>
      </c>
      <c r="C35" s="3">
        <v>6</v>
      </c>
      <c r="D35" s="3">
        <v>13</v>
      </c>
      <c r="E35" s="3">
        <v>16</v>
      </c>
      <c r="F35" s="3">
        <v>14</v>
      </c>
      <c r="G35" s="3">
        <v>11</v>
      </c>
      <c r="H35" s="3">
        <v>3</v>
      </c>
      <c r="I35" s="3">
        <v>13</v>
      </c>
      <c r="J35" s="3">
        <v>18</v>
      </c>
      <c r="K35" s="3">
        <v>89</v>
      </c>
      <c r="L35" s="3">
        <v>110</v>
      </c>
      <c r="M35" s="3">
        <v>74</v>
      </c>
      <c r="N35" s="3">
        <v>44</v>
      </c>
      <c r="O35" s="3">
        <v>47</v>
      </c>
      <c r="P35" s="3">
        <v>42</v>
      </c>
      <c r="Q35" s="3">
        <v>31.333333333333332</v>
      </c>
      <c r="R35" s="3">
        <v>26.833333333333332</v>
      </c>
      <c r="S35" s="3">
        <v>28</v>
      </c>
      <c r="T35" s="3">
        <v>27.333333333333332</v>
      </c>
      <c r="U35" s="3">
        <v>36.583333333333336</v>
      </c>
      <c r="V35" s="3">
        <v>103.41666666666667</v>
      </c>
      <c r="W35" s="3">
        <v>100.33333333333333</v>
      </c>
      <c r="X35" s="3">
        <v>31.583333333333332</v>
      </c>
      <c r="Y35" s="8">
        <v>0.16148274392841924</v>
      </c>
    </row>
    <row r="36" spans="1:25" ht="13.5" customHeight="1" x14ac:dyDescent="0.2">
      <c r="A36" s="5" t="s">
        <v>26</v>
      </c>
      <c r="B36" s="6">
        <v>1</v>
      </c>
      <c r="C36" s="6">
        <v>2</v>
      </c>
      <c r="D36" s="6">
        <v>4</v>
      </c>
      <c r="E36" s="6">
        <v>8</v>
      </c>
      <c r="F36" s="6">
        <v>7</v>
      </c>
      <c r="G36" s="6">
        <v>5</v>
      </c>
      <c r="H36" s="6">
        <v>3</v>
      </c>
      <c r="I36" s="6">
        <v>4</v>
      </c>
      <c r="J36" s="6">
        <v>9</v>
      </c>
      <c r="K36" s="6">
        <v>32</v>
      </c>
      <c r="L36" s="6">
        <v>94</v>
      </c>
      <c r="M36" s="6">
        <v>87</v>
      </c>
      <c r="N36" s="6">
        <v>58</v>
      </c>
      <c r="O36" s="6">
        <v>37</v>
      </c>
      <c r="P36" s="6">
        <v>46</v>
      </c>
      <c r="Q36" s="6">
        <v>28.833333333333332</v>
      </c>
      <c r="R36" s="6">
        <v>15.583333333333334</v>
      </c>
      <c r="S36" s="6">
        <v>19</v>
      </c>
      <c r="T36" s="6">
        <v>17.583333333333332</v>
      </c>
      <c r="U36" s="6">
        <v>23.666666666666668</v>
      </c>
      <c r="V36" s="6">
        <v>57</v>
      </c>
      <c r="W36" s="6">
        <v>95.333333333333329</v>
      </c>
      <c r="X36" s="6">
        <v>32.583333333333336</v>
      </c>
      <c r="Y36" s="11">
        <v>0.16659565402641671</v>
      </c>
    </row>
    <row r="37" spans="1:25" ht="13.5" customHeight="1" x14ac:dyDescent="0.2">
      <c r="A37" s="1" t="s">
        <v>0</v>
      </c>
      <c r="B37" s="3">
        <f t="shared" ref="B37:Y37" si="40">SUM(B34:B36)</f>
        <v>69</v>
      </c>
      <c r="C37" s="3">
        <f t="shared" si="40"/>
        <v>86</v>
      </c>
      <c r="D37" s="3">
        <f t="shared" si="40"/>
        <v>155</v>
      </c>
      <c r="E37" s="3">
        <f t="shared" si="40"/>
        <v>189</v>
      </c>
      <c r="F37" s="3">
        <f t="shared" si="40"/>
        <v>152</v>
      </c>
      <c r="G37" s="3">
        <f t="shared" si="40"/>
        <v>86</v>
      </c>
      <c r="H37" s="3">
        <f t="shared" si="40"/>
        <v>62</v>
      </c>
      <c r="I37" s="3">
        <f t="shared" si="40"/>
        <v>68</v>
      </c>
      <c r="J37" s="3">
        <f t="shared" si="40"/>
        <v>133</v>
      </c>
      <c r="K37" s="3">
        <f t="shared" si="40"/>
        <v>462</v>
      </c>
      <c r="L37" s="3">
        <f t="shared" si="40"/>
        <v>446</v>
      </c>
      <c r="M37" s="3">
        <f t="shared" si="40"/>
        <v>362</v>
      </c>
      <c r="N37" s="3">
        <f t="shared" si="40"/>
        <v>261</v>
      </c>
      <c r="O37" s="3">
        <f t="shared" si="40"/>
        <v>227</v>
      </c>
      <c r="P37" s="3">
        <f t="shared" ref="P37" si="41">SUM(P34:P36)</f>
        <v>210</v>
      </c>
      <c r="Q37" s="3">
        <f t="shared" ref="Q37" si="42">SUM(Q34:Q36)</f>
        <v>177.33333333333334</v>
      </c>
      <c r="R37" s="3">
        <f t="shared" ref="R37" si="43">SUM(R34:R36)</f>
        <v>133.41666666666666</v>
      </c>
      <c r="S37" s="3">
        <f t="shared" ref="S37" si="44">SUM(S34:S36)</f>
        <v>155</v>
      </c>
      <c r="T37" s="3">
        <f t="shared" ref="T37" si="45">SUM(T34:T36)</f>
        <v>145.58333333333334</v>
      </c>
      <c r="U37" s="3">
        <f t="shared" ref="U37" si="46">SUM(U34:U36)</f>
        <v>192</v>
      </c>
      <c r="V37" s="3">
        <f t="shared" ref="V37" si="47">SUM(V34:V36)</f>
        <v>474.91666666666669</v>
      </c>
      <c r="W37" s="3">
        <f t="shared" ref="W37" si="48">SUM(W34:W36)</f>
        <v>386.25</v>
      </c>
      <c r="X37" s="3">
        <f t="shared" si="40"/>
        <v>195.58333333333334</v>
      </c>
      <c r="Y37" s="8">
        <f t="shared" si="40"/>
        <v>0.99999999999999989</v>
      </c>
    </row>
    <row r="38" spans="1:25" ht="13.5" customHeight="1" x14ac:dyDescent="0.2">
      <c r="F38" s="1" t="s">
        <v>23</v>
      </c>
    </row>
    <row r="39" spans="1:25" ht="13.5" customHeight="1" x14ac:dyDescent="0.2">
      <c r="A39" s="9" t="s">
        <v>3</v>
      </c>
    </row>
    <row r="40" spans="1:25" ht="13.5" customHeight="1" x14ac:dyDescent="0.2">
      <c r="A40" s="1" t="s">
        <v>24</v>
      </c>
      <c r="B40" s="3">
        <v>68</v>
      </c>
      <c r="C40" s="3">
        <v>50</v>
      </c>
      <c r="D40" s="3">
        <v>53</v>
      </c>
      <c r="E40" s="3">
        <v>85</v>
      </c>
      <c r="F40" s="3">
        <v>75</v>
      </c>
      <c r="G40" s="3">
        <v>68</v>
      </c>
      <c r="H40" s="3">
        <v>42</v>
      </c>
      <c r="I40" s="3">
        <v>31</v>
      </c>
      <c r="J40" s="3">
        <v>21</v>
      </c>
      <c r="K40" s="3">
        <v>77</v>
      </c>
      <c r="L40" s="3">
        <v>95</v>
      </c>
      <c r="M40" s="3">
        <v>92</v>
      </c>
      <c r="N40" s="3">
        <v>69</v>
      </c>
      <c r="O40" s="3">
        <v>64</v>
      </c>
      <c r="P40" s="3">
        <v>54</v>
      </c>
      <c r="Q40" s="3">
        <v>72.833333333333329</v>
      </c>
      <c r="R40" s="3">
        <v>51.083333333333336</v>
      </c>
      <c r="S40" s="3">
        <v>61</v>
      </c>
      <c r="T40" s="3">
        <v>40.25</v>
      </c>
      <c r="U40" s="3">
        <v>58.583333333333336</v>
      </c>
      <c r="V40" s="3">
        <v>92.25</v>
      </c>
      <c r="W40" s="3">
        <v>64.916666666666671</v>
      </c>
      <c r="X40" s="3">
        <v>45.333333333333336</v>
      </c>
      <c r="Y40" s="8">
        <v>0.55005055611729015</v>
      </c>
    </row>
    <row r="41" spans="1:25" ht="13.5" customHeight="1" x14ac:dyDescent="0.2">
      <c r="A41" s="1" t="s">
        <v>25</v>
      </c>
      <c r="B41" s="3">
        <v>8</v>
      </c>
      <c r="C41" s="3">
        <v>10</v>
      </c>
      <c r="D41" s="3">
        <v>7</v>
      </c>
      <c r="E41" s="3">
        <v>10</v>
      </c>
      <c r="F41" s="3">
        <v>12</v>
      </c>
      <c r="G41" s="3">
        <v>8</v>
      </c>
      <c r="H41" s="3">
        <v>12</v>
      </c>
      <c r="I41" s="3">
        <v>4</v>
      </c>
      <c r="J41" s="3">
        <v>2</v>
      </c>
      <c r="K41" s="3">
        <v>10</v>
      </c>
      <c r="L41" s="3">
        <v>25</v>
      </c>
      <c r="M41" s="3">
        <v>24</v>
      </c>
      <c r="N41" s="3">
        <v>13</v>
      </c>
      <c r="O41" s="3">
        <v>16</v>
      </c>
      <c r="P41" s="3">
        <v>13</v>
      </c>
      <c r="Q41" s="3">
        <v>24.166666666666668</v>
      </c>
      <c r="R41" s="3">
        <v>17.166666666666668</v>
      </c>
      <c r="S41" s="3">
        <v>11</v>
      </c>
      <c r="T41" s="3">
        <v>12.666666666666666</v>
      </c>
      <c r="U41" s="3">
        <v>17.416666666666668</v>
      </c>
      <c r="V41" s="3">
        <v>32.416666666666664</v>
      </c>
      <c r="W41" s="3">
        <v>30.75</v>
      </c>
      <c r="X41" s="3">
        <v>17.416666666666668</v>
      </c>
      <c r="Y41" s="8">
        <v>0.21132457027300303</v>
      </c>
    </row>
    <row r="42" spans="1:25" ht="13.5" customHeight="1" x14ac:dyDescent="0.2">
      <c r="A42" s="5" t="s">
        <v>26</v>
      </c>
      <c r="B42" s="6">
        <v>3</v>
      </c>
      <c r="C42" s="6">
        <v>4</v>
      </c>
      <c r="D42" s="6">
        <v>6</v>
      </c>
      <c r="E42" s="6">
        <v>5</v>
      </c>
      <c r="F42" s="6">
        <v>7</v>
      </c>
      <c r="G42" s="6">
        <v>7</v>
      </c>
      <c r="H42" s="6">
        <v>3</v>
      </c>
      <c r="I42" s="6">
        <v>1</v>
      </c>
      <c r="J42" s="6">
        <v>1</v>
      </c>
      <c r="K42" s="6">
        <v>2</v>
      </c>
      <c r="L42" s="6">
        <v>11</v>
      </c>
      <c r="M42" s="6">
        <v>10</v>
      </c>
      <c r="N42" s="6">
        <v>8</v>
      </c>
      <c r="O42" s="6">
        <v>9</v>
      </c>
      <c r="P42" s="6">
        <v>9</v>
      </c>
      <c r="Q42" s="6">
        <v>8.25</v>
      </c>
      <c r="R42" s="6">
        <v>13.666666666666666</v>
      </c>
      <c r="S42" s="6">
        <v>12</v>
      </c>
      <c r="T42" s="6">
        <v>7.166666666666667</v>
      </c>
      <c r="U42" s="6">
        <v>7.583333333333333</v>
      </c>
      <c r="V42" s="6">
        <v>22</v>
      </c>
      <c r="W42" s="6">
        <v>32.25</v>
      </c>
      <c r="X42" s="6">
        <v>19.666666666666668</v>
      </c>
      <c r="Y42" s="11">
        <v>0.23862487360970677</v>
      </c>
    </row>
    <row r="43" spans="1:25" ht="13.5" customHeight="1" x14ac:dyDescent="0.2">
      <c r="A43" s="1" t="s">
        <v>0</v>
      </c>
      <c r="B43" s="3">
        <f t="shared" ref="B43:Y43" si="49">SUM(B40:B42)</f>
        <v>79</v>
      </c>
      <c r="C43" s="3">
        <f t="shared" si="49"/>
        <v>64</v>
      </c>
      <c r="D43" s="3">
        <f t="shared" si="49"/>
        <v>66</v>
      </c>
      <c r="E43" s="3">
        <f t="shared" si="49"/>
        <v>100</v>
      </c>
      <c r="F43" s="3">
        <f t="shared" si="49"/>
        <v>94</v>
      </c>
      <c r="G43" s="3">
        <f t="shared" si="49"/>
        <v>83</v>
      </c>
      <c r="H43" s="3">
        <f t="shared" si="49"/>
        <v>57</v>
      </c>
      <c r="I43" s="3">
        <f t="shared" si="49"/>
        <v>36</v>
      </c>
      <c r="J43" s="3">
        <f t="shared" si="49"/>
        <v>24</v>
      </c>
      <c r="K43" s="3">
        <f t="shared" si="49"/>
        <v>89</v>
      </c>
      <c r="L43" s="3">
        <f t="shared" si="49"/>
        <v>131</v>
      </c>
      <c r="M43" s="3">
        <f t="shared" si="49"/>
        <v>126</v>
      </c>
      <c r="N43" s="3">
        <f t="shared" si="49"/>
        <v>90</v>
      </c>
      <c r="O43" s="3">
        <f t="shared" si="49"/>
        <v>89</v>
      </c>
      <c r="P43" s="3">
        <f t="shared" ref="P43" si="50">SUM(P40:P42)</f>
        <v>76</v>
      </c>
      <c r="Q43" s="3">
        <f t="shared" ref="Q43" si="51">SUM(Q40:Q42)</f>
        <v>105.25</v>
      </c>
      <c r="R43" s="3">
        <f t="shared" ref="R43" si="52">SUM(R40:R42)</f>
        <v>81.916666666666671</v>
      </c>
      <c r="S43" s="3">
        <f t="shared" ref="S43" si="53">SUM(S40:S42)</f>
        <v>84</v>
      </c>
      <c r="T43" s="3">
        <f t="shared" ref="T43" si="54">SUM(T40:T42)</f>
        <v>60.083333333333329</v>
      </c>
      <c r="U43" s="3">
        <f t="shared" ref="U43" si="55">SUM(U40:U42)</f>
        <v>83.583333333333329</v>
      </c>
      <c r="V43" s="3">
        <f t="shared" ref="V43" si="56">SUM(V40:V42)</f>
        <v>146.66666666666666</v>
      </c>
      <c r="W43" s="3">
        <f t="shared" ref="W43" si="57">SUM(W40:W42)</f>
        <v>127.91666666666667</v>
      </c>
      <c r="X43" s="3">
        <f t="shared" si="49"/>
        <v>82.416666666666671</v>
      </c>
      <c r="Y43" s="8">
        <f t="shared" si="49"/>
        <v>0.99999999999999989</v>
      </c>
    </row>
    <row r="44" spans="1:25" ht="13.5" customHeight="1" x14ac:dyDescent="0.2"/>
    <row r="45" spans="1:25" ht="13.5" customHeight="1" x14ac:dyDescent="0.2">
      <c r="A45" s="9" t="s">
        <v>4</v>
      </c>
      <c r="B45" s="1" t="s">
        <v>23</v>
      </c>
    </row>
    <row r="46" spans="1:25" ht="13.5" customHeight="1" x14ac:dyDescent="0.2">
      <c r="A46" s="1" t="s">
        <v>24</v>
      </c>
      <c r="B46" s="3">
        <v>77</v>
      </c>
      <c r="C46" s="3">
        <v>74</v>
      </c>
      <c r="D46" s="3">
        <v>61</v>
      </c>
      <c r="E46" s="3">
        <v>79</v>
      </c>
      <c r="F46" s="3">
        <v>74</v>
      </c>
      <c r="G46" s="3">
        <v>66</v>
      </c>
      <c r="H46" s="3">
        <v>36</v>
      </c>
      <c r="I46" s="3">
        <v>20</v>
      </c>
      <c r="J46" s="3">
        <v>28</v>
      </c>
      <c r="K46" s="3">
        <v>99</v>
      </c>
      <c r="L46" s="3">
        <v>95</v>
      </c>
      <c r="M46" s="3">
        <v>83</v>
      </c>
      <c r="N46" s="3">
        <v>54</v>
      </c>
      <c r="O46" s="3">
        <v>38</v>
      </c>
      <c r="P46" s="3">
        <v>58</v>
      </c>
      <c r="Q46" s="3">
        <v>45.083333333333336</v>
      </c>
      <c r="R46" s="3">
        <v>33.833333333333336</v>
      </c>
      <c r="S46" s="3">
        <v>32</v>
      </c>
      <c r="T46" s="3">
        <v>34.166666666666664</v>
      </c>
      <c r="U46" s="3">
        <v>31.833333333333332</v>
      </c>
      <c r="V46" s="3">
        <v>87.583333333333329</v>
      </c>
      <c r="W46" s="3">
        <v>64</v>
      </c>
      <c r="X46" s="3">
        <v>38.75</v>
      </c>
      <c r="Y46" s="8">
        <v>0.6919642857142857</v>
      </c>
    </row>
    <row r="47" spans="1:25" ht="13.5" customHeight="1" x14ac:dyDescent="0.2">
      <c r="A47" s="1" t="s">
        <v>25</v>
      </c>
      <c r="B47" s="3">
        <v>11</v>
      </c>
      <c r="C47" s="3">
        <v>12</v>
      </c>
      <c r="D47" s="3">
        <v>7</v>
      </c>
      <c r="E47" s="3">
        <v>9</v>
      </c>
      <c r="F47" s="3">
        <v>5</v>
      </c>
      <c r="G47" s="3">
        <v>6</v>
      </c>
      <c r="H47" s="3">
        <v>7</v>
      </c>
      <c r="I47" s="3">
        <v>2</v>
      </c>
      <c r="J47" s="3">
        <v>4</v>
      </c>
      <c r="K47" s="3">
        <v>15</v>
      </c>
      <c r="L47" s="3">
        <v>28</v>
      </c>
      <c r="M47" s="3">
        <v>23</v>
      </c>
      <c r="N47" s="3">
        <v>14</v>
      </c>
      <c r="O47" s="3">
        <v>12</v>
      </c>
      <c r="P47" s="3">
        <v>13</v>
      </c>
      <c r="Q47" s="3">
        <v>13</v>
      </c>
      <c r="R47" s="3">
        <v>11.083333333333334</v>
      </c>
      <c r="S47" s="3">
        <v>8</v>
      </c>
      <c r="T47" s="3">
        <v>11.083333333333334</v>
      </c>
      <c r="U47" s="3">
        <v>11.166666666666666</v>
      </c>
      <c r="V47" s="3">
        <v>26.25</v>
      </c>
      <c r="W47" s="3">
        <v>28.833333333333332</v>
      </c>
      <c r="X47" s="3">
        <v>8.25</v>
      </c>
      <c r="Y47" s="8">
        <v>0.14732142857142858</v>
      </c>
    </row>
    <row r="48" spans="1:25" ht="13.5" customHeight="1" x14ac:dyDescent="0.2">
      <c r="A48" s="5" t="s">
        <v>26</v>
      </c>
      <c r="B48" s="6">
        <v>6</v>
      </c>
      <c r="C48" s="6">
        <v>5</v>
      </c>
      <c r="D48" s="6">
        <v>4</v>
      </c>
      <c r="E48" s="6">
        <v>6</v>
      </c>
      <c r="F48" s="6">
        <v>3</v>
      </c>
      <c r="G48" s="6">
        <v>2</v>
      </c>
      <c r="H48" s="6">
        <v>2</v>
      </c>
      <c r="I48" s="6">
        <v>2</v>
      </c>
      <c r="J48" s="6">
        <v>2</v>
      </c>
      <c r="K48" s="6">
        <v>5</v>
      </c>
      <c r="L48" s="6">
        <v>20</v>
      </c>
      <c r="M48" s="6">
        <v>21</v>
      </c>
      <c r="N48" s="6">
        <v>13</v>
      </c>
      <c r="O48" s="6">
        <v>10</v>
      </c>
      <c r="P48" s="6">
        <v>10</v>
      </c>
      <c r="Q48" s="6">
        <v>7.583333333333333</v>
      </c>
      <c r="R48" s="6">
        <v>7</v>
      </c>
      <c r="S48" s="6">
        <v>6</v>
      </c>
      <c r="T48" s="6">
        <v>6.5</v>
      </c>
      <c r="U48" s="6">
        <v>7.5</v>
      </c>
      <c r="V48" s="6">
        <v>14.666666666666666</v>
      </c>
      <c r="W48" s="6">
        <v>22.25</v>
      </c>
      <c r="X48" s="6">
        <v>9</v>
      </c>
      <c r="Y48" s="11">
        <v>0.16071428571428573</v>
      </c>
    </row>
    <row r="49" spans="1:25" ht="13.5" customHeight="1" x14ac:dyDescent="0.2">
      <c r="A49" s="1" t="s">
        <v>0</v>
      </c>
      <c r="B49" s="3">
        <f t="shared" ref="B49:Y49" si="58">SUM(B46:B48)</f>
        <v>94</v>
      </c>
      <c r="C49" s="3">
        <f t="shared" si="58"/>
        <v>91</v>
      </c>
      <c r="D49" s="3">
        <f t="shared" si="58"/>
        <v>72</v>
      </c>
      <c r="E49" s="3">
        <f t="shared" si="58"/>
        <v>94</v>
      </c>
      <c r="F49" s="3">
        <f t="shared" si="58"/>
        <v>82</v>
      </c>
      <c r="G49" s="3">
        <f t="shared" si="58"/>
        <v>74</v>
      </c>
      <c r="H49" s="3">
        <f t="shared" si="58"/>
        <v>45</v>
      </c>
      <c r="I49" s="3">
        <f t="shared" si="58"/>
        <v>24</v>
      </c>
      <c r="J49" s="3">
        <f t="shared" si="58"/>
        <v>34</v>
      </c>
      <c r="K49" s="3">
        <f t="shared" si="58"/>
        <v>119</v>
      </c>
      <c r="L49" s="3">
        <f t="shared" si="58"/>
        <v>143</v>
      </c>
      <c r="M49" s="3">
        <f t="shared" si="58"/>
        <v>127</v>
      </c>
      <c r="N49" s="3">
        <f t="shared" si="58"/>
        <v>81</v>
      </c>
      <c r="O49" s="3">
        <f t="shared" si="58"/>
        <v>60</v>
      </c>
      <c r="P49" s="3">
        <f t="shared" ref="P49" si="59">SUM(P46:P48)</f>
        <v>81</v>
      </c>
      <c r="Q49" s="3">
        <f t="shared" ref="Q49" si="60">SUM(Q46:Q48)</f>
        <v>65.666666666666671</v>
      </c>
      <c r="R49" s="3">
        <f t="shared" ref="R49" si="61">SUM(R46:R48)</f>
        <v>51.916666666666671</v>
      </c>
      <c r="S49" s="3">
        <f t="shared" ref="S49" si="62">SUM(S46:S48)</f>
        <v>46</v>
      </c>
      <c r="T49" s="3">
        <f t="shared" ref="T49" si="63">SUM(T46:T48)</f>
        <v>51.75</v>
      </c>
      <c r="U49" s="3">
        <f t="shared" ref="U49" si="64">SUM(U46:U48)</f>
        <v>50.5</v>
      </c>
      <c r="V49" s="3">
        <f t="shared" ref="V49" si="65">SUM(V46:V48)</f>
        <v>128.5</v>
      </c>
      <c r="W49" s="3">
        <f t="shared" ref="W49" si="66">SUM(W46:W48)</f>
        <v>115.08333333333333</v>
      </c>
      <c r="X49" s="3">
        <f t="shared" si="58"/>
        <v>56</v>
      </c>
      <c r="Y49" s="8">
        <f t="shared" si="58"/>
        <v>1</v>
      </c>
    </row>
    <row r="50" spans="1:25" ht="13.5" customHeight="1" x14ac:dyDescent="0.2"/>
    <row r="51" spans="1:25" ht="13.5" customHeight="1" x14ac:dyDescent="0.2">
      <c r="A51" s="9" t="s">
        <v>5</v>
      </c>
      <c r="C51" s="1" t="s">
        <v>23</v>
      </c>
    </row>
    <row r="52" spans="1:25" ht="13.5" customHeight="1" x14ac:dyDescent="0.2">
      <c r="A52" s="1" t="s">
        <v>24</v>
      </c>
      <c r="B52" s="3">
        <v>192</v>
      </c>
      <c r="C52" s="3">
        <v>287</v>
      </c>
      <c r="D52" s="3">
        <v>314</v>
      </c>
      <c r="E52" s="3">
        <v>355</v>
      </c>
      <c r="F52" s="3">
        <v>364</v>
      </c>
      <c r="G52" s="3">
        <v>305</v>
      </c>
      <c r="H52" s="3">
        <v>255</v>
      </c>
      <c r="I52" s="3">
        <v>182</v>
      </c>
      <c r="J52" s="3">
        <v>318</v>
      </c>
      <c r="K52" s="3">
        <v>909</v>
      </c>
      <c r="L52" s="3">
        <v>593</v>
      </c>
      <c r="M52" s="3">
        <v>483</v>
      </c>
      <c r="N52" s="3">
        <v>390</v>
      </c>
      <c r="O52" s="3">
        <v>350</v>
      </c>
      <c r="P52" s="3">
        <v>318</v>
      </c>
      <c r="Q52" s="3">
        <v>282.33333333333331</v>
      </c>
      <c r="R52" s="3">
        <v>256.66666666666669</v>
      </c>
      <c r="S52" s="3">
        <v>293</v>
      </c>
      <c r="T52" s="3">
        <v>233.5</v>
      </c>
      <c r="U52" s="3">
        <v>339.75</v>
      </c>
      <c r="V52" s="3">
        <v>673.5</v>
      </c>
      <c r="W52" s="3">
        <v>444</v>
      </c>
      <c r="X52" s="3">
        <v>298.58333333333331</v>
      </c>
      <c r="Y52" s="8">
        <v>0.58526625285854295</v>
      </c>
    </row>
    <row r="53" spans="1:25" ht="13.5" customHeight="1" x14ac:dyDescent="0.2">
      <c r="A53" s="1" t="s">
        <v>25</v>
      </c>
      <c r="B53" s="3">
        <v>36</v>
      </c>
      <c r="C53" s="3">
        <v>31</v>
      </c>
      <c r="D53" s="3">
        <v>36</v>
      </c>
      <c r="E53" s="3">
        <v>50</v>
      </c>
      <c r="F53" s="3">
        <v>61</v>
      </c>
      <c r="G53" s="3">
        <v>65</v>
      </c>
      <c r="H53" s="3">
        <v>60</v>
      </c>
      <c r="I53" s="3">
        <v>49</v>
      </c>
      <c r="J53" s="3">
        <v>35</v>
      </c>
      <c r="K53" s="3">
        <v>278</v>
      </c>
      <c r="L53" s="3">
        <v>232</v>
      </c>
      <c r="M53" s="3">
        <v>176</v>
      </c>
      <c r="N53" s="3">
        <v>113</v>
      </c>
      <c r="O53" s="3">
        <v>120</v>
      </c>
      <c r="P53" s="3">
        <v>111</v>
      </c>
      <c r="Q53" s="3">
        <v>100.25</v>
      </c>
      <c r="R53" s="3">
        <v>77.583333333333329</v>
      </c>
      <c r="S53" s="3">
        <v>87</v>
      </c>
      <c r="T53" s="3">
        <v>86</v>
      </c>
      <c r="U53" s="3">
        <v>99.416666666666671</v>
      </c>
      <c r="V53" s="3">
        <v>233.83333333333334</v>
      </c>
      <c r="W53" s="3">
        <v>227.75</v>
      </c>
      <c r="X53" s="3">
        <v>98.166666666666671</v>
      </c>
      <c r="Y53" s="8">
        <v>0.19242077752368508</v>
      </c>
    </row>
    <row r="54" spans="1:25" ht="13.5" customHeight="1" x14ac:dyDescent="0.2">
      <c r="A54" s="5" t="s">
        <v>26</v>
      </c>
      <c r="B54" s="6">
        <v>28</v>
      </c>
      <c r="C54" s="6">
        <v>20</v>
      </c>
      <c r="D54" s="6">
        <v>22</v>
      </c>
      <c r="E54" s="6">
        <v>35</v>
      </c>
      <c r="F54" s="6">
        <v>43</v>
      </c>
      <c r="G54" s="6">
        <v>43</v>
      </c>
      <c r="H54" s="6">
        <v>44</v>
      </c>
      <c r="I54" s="6">
        <v>63</v>
      </c>
      <c r="J54" s="6">
        <v>50</v>
      </c>
      <c r="K54" s="6">
        <v>86</v>
      </c>
      <c r="L54" s="6">
        <v>252</v>
      </c>
      <c r="M54" s="6">
        <v>204</v>
      </c>
      <c r="N54" s="6">
        <v>133</v>
      </c>
      <c r="O54" s="6">
        <v>87</v>
      </c>
      <c r="P54" s="6">
        <v>95</v>
      </c>
      <c r="Q54" s="6">
        <v>80.916666666666671</v>
      </c>
      <c r="R54" s="6">
        <v>68.5</v>
      </c>
      <c r="S54" s="6">
        <v>60</v>
      </c>
      <c r="T54" s="6">
        <v>80.416666666666671</v>
      </c>
      <c r="U54" s="6">
        <v>96</v>
      </c>
      <c r="V54" s="6">
        <v>144.08333333333334</v>
      </c>
      <c r="W54" s="6">
        <v>214.33333333333334</v>
      </c>
      <c r="X54" s="6">
        <v>113.41666666666667</v>
      </c>
      <c r="Y54" s="11">
        <v>0.22231296961777197</v>
      </c>
    </row>
    <row r="55" spans="1:25" ht="13.5" customHeight="1" x14ac:dyDescent="0.2">
      <c r="A55" s="1" t="s">
        <v>0</v>
      </c>
      <c r="B55" s="3">
        <f t="shared" ref="B55:Y55" si="67">SUM(B52:B54)</f>
        <v>256</v>
      </c>
      <c r="C55" s="3">
        <f t="shared" si="67"/>
        <v>338</v>
      </c>
      <c r="D55" s="3">
        <f t="shared" si="67"/>
        <v>372</v>
      </c>
      <c r="E55" s="3">
        <f t="shared" si="67"/>
        <v>440</v>
      </c>
      <c r="F55" s="3">
        <f t="shared" si="67"/>
        <v>468</v>
      </c>
      <c r="G55" s="3">
        <f t="shared" si="67"/>
        <v>413</v>
      </c>
      <c r="H55" s="3">
        <f t="shared" si="67"/>
        <v>359</v>
      </c>
      <c r="I55" s="3">
        <f t="shared" si="67"/>
        <v>294</v>
      </c>
      <c r="J55" s="3">
        <f t="shared" si="67"/>
        <v>403</v>
      </c>
      <c r="K55" s="3">
        <f t="shared" si="67"/>
        <v>1273</v>
      </c>
      <c r="L55" s="3">
        <f t="shared" si="67"/>
        <v>1077</v>
      </c>
      <c r="M55" s="3">
        <f t="shared" si="67"/>
        <v>863</v>
      </c>
      <c r="N55" s="3">
        <f t="shared" si="67"/>
        <v>636</v>
      </c>
      <c r="O55" s="3">
        <f t="shared" si="67"/>
        <v>557</v>
      </c>
      <c r="P55" s="3">
        <f t="shared" ref="P55" si="68">SUM(P52:P54)</f>
        <v>524</v>
      </c>
      <c r="Q55" s="3">
        <f t="shared" ref="Q55" si="69">SUM(Q52:Q54)</f>
        <v>463.5</v>
      </c>
      <c r="R55" s="3">
        <f t="shared" ref="R55" si="70">SUM(R52:R54)</f>
        <v>402.75</v>
      </c>
      <c r="S55" s="3">
        <f t="shared" ref="S55" si="71">SUM(S52:S54)</f>
        <v>440</v>
      </c>
      <c r="T55" s="3">
        <f t="shared" ref="T55" si="72">SUM(T52:T54)</f>
        <v>399.91666666666669</v>
      </c>
      <c r="U55" s="3">
        <f t="shared" ref="U55" si="73">SUM(U52:U54)</f>
        <v>535.16666666666674</v>
      </c>
      <c r="V55" s="3">
        <f t="shared" ref="V55" si="74">SUM(V52:V54)</f>
        <v>1051.4166666666667</v>
      </c>
      <c r="W55" s="3">
        <f t="shared" ref="W55" si="75">SUM(W52:W54)</f>
        <v>886.08333333333337</v>
      </c>
      <c r="X55" s="3">
        <f t="shared" si="67"/>
        <v>510.16666666666669</v>
      </c>
      <c r="Y55" s="8">
        <f t="shared" si="67"/>
        <v>1</v>
      </c>
    </row>
    <row r="56" spans="1:25" ht="13.5" customHeight="1" x14ac:dyDescent="0.2">
      <c r="C56" s="1" t="s">
        <v>23</v>
      </c>
    </row>
    <row r="57" spans="1:25" ht="13.5" customHeight="1" x14ac:dyDescent="0.2">
      <c r="A57" s="9" t="s">
        <v>6</v>
      </c>
    </row>
    <row r="58" spans="1:25" ht="13.5" customHeight="1" x14ac:dyDescent="0.2">
      <c r="A58" s="1" t="s">
        <v>24</v>
      </c>
      <c r="B58" s="3">
        <v>92</v>
      </c>
      <c r="C58" s="3">
        <v>131</v>
      </c>
      <c r="D58" s="3">
        <v>154</v>
      </c>
      <c r="E58" s="3">
        <v>144</v>
      </c>
      <c r="F58" s="3">
        <v>98</v>
      </c>
      <c r="G58" s="3">
        <v>65</v>
      </c>
      <c r="H58" s="3">
        <v>47</v>
      </c>
      <c r="I58" s="3">
        <v>36</v>
      </c>
      <c r="J58" s="3">
        <v>75</v>
      </c>
      <c r="K58" s="3">
        <v>244</v>
      </c>
      <c r="L58" s="3">
        <v>215</v>
      </c>
      <c r="M58" s="3">
        <v>184</v>
      </c>
      <c r="N58" s="3">
        <v>124</v>
      </c>
      <c r="O58" s="3">
        <v>99</v>
      </c>
      <c r="P58" s="3">
        <v>104</v>
      </c>
      <c r="Q58" s="3">
        <v>91.75</v>
      </c>
      <c r="R58" s="3">
        <v>68</v>
      </c>
      <c r="S58" s="3">
        <v>73</v>
      </c>
      <c r="T58" s="3">
        <v>77.833333333333329</v>
      </c>
      <c r="U58" s="3">
        <v>112.58333333333333</v>
      </c>
      <c r="V58" s="3">
        <v>243.33333333333334</v>
      </c>
      <c r="W58" s="3">
        <v>129.75</v>
      </c>
      <c r="X58" s="3">
        <v>79.25</v>
      </c>
      <c r="Y58" s="8">
        <v>0.64518317503392131</v>
      </c>
    </row>
    <row r="59" spans="1:25" ht="13.5" customHeight="1" x14ac:dyDescent="0.2">
      <c r="A59" s="1" t="s">
        <v>25</v>
      </c>
      <c r="B59" s="3">
        <v>7</v>
      </c>
      <c r="C59" s="3">
        <v>6</v>
      </c>
      <c r="D59" s="3">
        <v>5</v>
      </c>
      <c r="E59" s="3">
        <v>13</v>
      </c>
      <c r="F59" s="3">
        <v>9</v>
      </c>
      <c r="G59" s="3">
        <v>9</v>
      </c>
      <c r="H59" s="3">
        <v>4</v>
      </c>
      <c r="I59" s="3">
        <v>2</v>
      </c>
      <c r="J59" s="3">
        <v>5</v>
      </c>
      <c r="K59" s="3">
        <v>42</v>
      </c>
      <c r="L59" s="3">
        <v>67</v>
      </c>
      <c r="M59" s="3">
        <v>64</v>
      </c>
      <c r="N59" s="3">
        <v>43</v>
      </c>
      <c r="O59" s="3">
        <v>28</v>
      </c>
      <c r="P59" s="3">
        <v>38</v>
      </c>
      <c r="Q59" s="3">
        <v>28.5</v>
      </c>
      <c r="R59" s="3">
        <v>27.5</v>
      </c>
      <c r="S59" s="3">
        <v>19</v>
      </c>
      <c r="T59" s="3">
        <v>23.5</v>
      </c>
      <c r="U59" s="3">
        <v>25.583333333333332</v>
      </c>
      <c r="V59" s="3">
        <v>61.416666666666664</v>
      </c>
      <c r="W59" s="3">
        <v>65.333333333333329</v>
      </c>
      <c r="X59" s="3">
        <v>19.75</v>
      </c>
      <c r="Y59" s="8">
        <v>0.16078697421981006</v>
      </c>
    </row>
    <row r="60" spans="1:25" ht="13.5" customHeight="1" x14ac:dyDescent="0.2">
      <c r="A60" s="5" t="s">
        <v>26</v>
      </c>
      <c r="B60" s="6">
        <v>2</v>
      </c>
      <c r="C60" s="6">
        <v>3</v>
      </c>
      <c r="D60" s="6">
        <v>1</v>
      </c>
      <c r="E60" s="6">
        <v>3</v>
      </c>
      <c r="F60" s="6">
        <v>4</v>
      </c>
      <c r="G60" s="6">
        <v>4</v>
      </c>
      <c r="H60" s="6">
        <v>1</v>
      </c>
      <c r="I60" s="6">
        <v>1</v>
      </c>
      <c r="J60" s="6">
        <v>2</v>
      </c>
      <c r="K60" s="6">
        <v>8</v>
      </c>
      <c r="L60" s="6">
        <v>46</v>
      </c>
      <c r="M60" s="6">
        <v>59</v>
      </c>
      <c r="N60" s="6">
        <v>56</v>
      </c>
      <c r="O60" s="6">
        <v>43</v>
      </c>
      <c r="P60" s="6">
        <v>28</v>
      </c>
      <c r="Q60" s="6">
        <v>26.5</v>
      </c>
      <c r="R60" s="6">
        <v>23.833333333333332</v>
      </c>
      <c r="S60" s="6">
        <v>23</v>
      </c>
      <c r="T60" s="6">
        <v>16</v>
      </c>
      <c r="U60" s="6">
        <v>19.666666666666668</v>
      </c>
      <c r="V60" s="6">
        <v>29.5</v>
      </c>
      <c r="W60" s="6">
        <v>49.916666666666664</v>
      </c>
      <c r="X60" s="6">
        <v>23.833333333333332</v>
      </c>
      <c r="Y60" s="11">
        <v>0.19402985074626866</v>
      </c>
    </row>
    <row r="61" spans="1:25" ht="13.5" customHeight="1" x14ac:dyDescent="0.2">
      <c r="A61" s="1" t="s">
        <v>0</v>
      </c>
      <c r="B61" s="3">
        <f t="shared" ref="B61:Y61" si="76">SUM(B58:B60)</f>
        <v>101</v>
      </c>
      <c r="C61" s="3">
        <f t="shared" si="76"/>
        <v>140</v>
      </c>
      <c r="D61" s="3">
        <f t="shared" si="76"/>
        <v>160</v>
      </c>
      <c r="E61" s="3">
        <f t="shared" si="76"/>
        <v>160</v>
      </c>
      <c r="F61" s="3">
        <f t="shared" si="76"/>
        <v>111</v>
      </c>
      <c r="G61" s="3">
        <f t="shared" si="76"/>
        <v>78</v>
      </c>
      <c r="H61" s="3">
        <f t="shared" si="76"/>
        <v>52</v>
      </c>
      <c r="I61" s="3">
        <f t="shared" si="76"/>
        <v>39</v>
      </c>
      <c r="J61" s="3">
        <f t="shared" si="76"/>
        <v>82</v>
      </c>
      <c r="K61" s="3">
        <f t="shared" si="76"/>
        <v>294</v>
      </c>
      <c r="L61" s="3">
        <f t="shared" si="76"/>
        <v>328</v>
      </c>
      <c r="M61" s="3">
        <f t="shared" si="76"/>
        <v>307</v>
      </c>
      <c r="N61" s="3">
        <f t="shared" si="76"/>
        <v>223</v>
      </c>
      <c r="O61" s="3">
        <f t="shared" si="76"/>
        <v>170</v>
      </c>
      <c r="P61" s="3">
        <f t="shared" ref="P61" si="77">SUM(P58:P60)</f>
        <v>170</v>
      </c>
      <c r="Q61" s="3">
        <f t="shared" ref="Q61" si="78">SUM(Q58:Q60)</f>
        <v>146.75</v>
      </c>
      <c r="R61" s="3">
        <f t="shared" ref="R61" si="79">SUM(R58:R60)</f>
        <v>119.33333333333333</v>
      </c>
      <c r="S61" s="3">
        <f t="shared" ref="S61" si="80">SUM(S58:S60)</f>
        <v>115</v>
      </c>
      <c r="T61" s="3">
        <f t="shared" ref="T61" si="81">SUM(T58:T60)</f>
        <v>117.33333333333333</v>
      </c>
      <c r="U61" s="3">
        <f t="shared" ref="U61" si="82">SUM(U58:U60)</f>
        <v>157.83333333333331</v>
      </c>
      <c r="V61" s="3">
        <f t="shared" ref="V61" si="83">SUM(V58:V60)</f>
        <v>334.25</v>
      </c>
      <c r="W61" s="3">
        <f t="shared" ref="W61" si="84">SUM(W58:W60)</f>
        <v>244.99999999999997</v>
      </c>
      <c r="X61" s="3">
        <f t="shared" si="76"/>
        <v>122.83333333333333</v>
      </c>
      <c r="Y61" s="8">
        <f t="shared" si="76"/>
        <v>1</v>
      </c>
    </row>
    <row r="62" spans="1:25" ht="13.5" customHeight="1" x14ac:dyDescent="0.2"/>
    <row r="63" spans="1:25" ht="13.5" customHeight="1" x14ac:dyDescent="0.2">
      <c r="A63" s="9" t="s">
        <v>7</v>
      </c>
      <c r="B63" s="1" t="s">
        <v>23</v>
      </c>
    </row>
    <row r="64" spans="1:25" ht="13.5" customHeight="1" x14ac:dyDescent="0.2">
      <c r="A64" s="1" t="s">
        <v>24</v>
      </c>
      <c r="B64" s="3">
        <v>115</v>
      </c>
      <c r="C64" s="3">
        <v>155</v>
      </c>
      <c r="D64" s="3">
        <v>200</v>
      </c>
      <c r="E64" s="3">
        <v>271</v>
      </c>
      <c r="F64" s="3">
        <v>236</v>
      </c>
      <c r="G64" s="3">
        <v>146</v>
      </c>
      <c r="H64" s="3">
        <v>115</v>
      </c>
      <c r="I64" s="3">
        <v>102</v>
      </c>
      <c r="J64" s="3">
        <v>177</v>
      </c>
      <c r="K64" s="3">
        <v>565</v>
      </c>
      <c r="L64" s="3">
        <v>459</v>
      </c>
      <c r="M64" s="3">
        <v>366</v>
      </c>
      <c r="N64" s="3">
        <v>286</v>
      </c>
      <c r="O64" s="3">
        <v>246</v>
      </c>
      <c r="P64" s="3">
        <v>214</v>
      </c>
      <c r="Q64" s="3">
        <v>194.91666666666666</v>
      </c>
      <c r="R64" s="3">
        <v>166.08333333333334</v>
      </c>
      <c r="S64" s="3">
        <v>184</v>
      </c>
      <c r="T64" s="3">
        <v>172.16666666666666</v>
      </c>
      <c r="U64" s="3">
        <v>232.58333333333334</v>
      </c>
      <c r="V64" s="3">
        <v>748.58333333333337</v>
      </c>
      <c r="W64" s="3">
        <v>461.25</v>
      </c>
      <c r="X64" s="3">
        <v>289.25</v>
      </c>
      <c r="Y64" s="8">
        <v>0.59262421034659385</v>
      </c>
    </row>
    <row r="65" spans="1:25" ht="13.5" customHeight="1" x14ac:dyDescent="0.2">
      <c r="A65" s="1" t="s">
        <v>25</v>
      </c>
      <c r="B65" s="3">
        <v>11</v>
      </c>
      <c r="C65" s="3">
        <v>9</v>
      </c>
      <c r="D65" s="3">
        <v>12</v>
      </c>
      <c r="E65" s="3">
        <v>18</v>
      </c>
      <c r="F65" s="3">
        <v>40</v>
      </c>
      <c r="G65" s="3">
        <v>25</v>
      </c>
      <c r="H65" s="3">
        <v>19</v>
      </c>
      <c r="I65" s="3">
        <v>22</v>
      </c>
      <c r="J65" s="3">
        <v>18</v>
      </c>
      <c r="K65" s="3">
        <v>196</v>
      </c>
      <c r="L65" s="3">
        <v>174</v>
      </c>
      <c r="M65" s="3">
        <v>152</v>
      </c>
      <c r="N65" s="3">
        <v>102</v>
      </c>
      <c r="O65" s="3">
        <v>100</v>
      </c>
      <c r="P65" s="3">
        <v>74</v>
      </c>
      <c r="Q65" s="3">
        <v>68.583333333333329</v>
      </c>
      <c r="R65" s="3">
        <v>52.25</v>
      </c>
      <c r="S65" s="3">
        <v>52</v>
      </c>
      <c r="T65" s="3">
        <v>60.166666666666664</v>
      </c>
      <c r="U65" s="3">
        <v>64.666666666666671</v>
      </c>
      <c r="V65" s="3">
        <v>242.5</v>
      </c>
      <c r="W65" s="3">
        <v>310</v>
      </c>
      <c r="X65" s="3">
        <v>93.083333333333329</v>
      </c>
      <c r="Y65" s="8">
        <v>0.19071196858459963</v>
      </c>
    </row>
    <row r="66" spans="1:25" ht="13.5" customHeight="1" x14ac:dyDescent="0.2">
      <c r="A66" s="5" t="s">
        <v>26</v>
      </c>
      <c r="B66" s="6">
        <v>11</v>
      </c>
      <c r="C66" s="6">
        <v>2</v>
      </c>
      <c r="D66" s="6">
        <v>4</v>
      </c>
      <c r="E66" s="6">
        <v>8</v>
      </c>
      <c r="F66" s="6">
        <v>15</v>
      </c>
      <c r="G66" s="6">
        <v>20</v>
      </c>
      <c r="H66" s="6">
        <v>14</v>
      </c>
      <c r="I66" s="6">
        <v>18</v>
      </c>
      <c r="J66" s="6">
        <v>16</v>
      </c>
      <c r="K66" s="6">
        <v>55</v>
      </c>
      <c r="L66" s="6">
        <v>189</v>
      </c>
      <c r="M66" s="6">
        <v>206</v>
      </c>
      <c r="N66" s="6">
        <v>151</v>
      </c>
      <c r="O66" s="6">
        <v>94</v>
      </c>
      <c r="P66" s="6">
        <v>75</v>
      </c>
      <c r="Q66" s="6">
        <v>51.333333333333336</v>
      </c>
      <c r="R66" s="6">
        <v>45.916666666666664</v>
      </c>
      <c r="S66" s="6">
        <v>37</v>
      </c>
      <c r="T66" s="6">
        <v>43.25</v>
      </c>
      <c r="U66" s="6">
        <v>44.5</v>
      </c>
      <c r="V66" s="6">
        <v>92.416666666666671</v>
      </c>
      <c r="W66" s="6">
        <v>232.5</v>
      </c>
      <c r="X66" s="6">
        <v>105.75</v>
      </c>
      <c r="Y66" s="11">
        <v>0.21666382106880658</v>
      </c>
    </row>
    <row r="67" spans="1:25" ht="13.5" customHeight="1" x14ac:dyDescent="0.2">
      <c r="A67" s="1" t="s">
        <v>0</v>
      </c>
      <c r="B67" s="3">
        <f t="shared" ref="B67:Y67" si="85">SUM(B64:B66)</f>
        <v>137</v>
      </c>
      <c r="C67" s="3">
        <f t="shared" si="85"/>
        <v>166</v>
      </c>
      <c r="D67" s="3">
        <f t="shared" si="85"/>
        <v>216</v>
      </c>
      <c r="E67" s="3">
        <f t="shared" si="85"/>
        <v>297</v>
      </c>
      <c r="F67" s="3">
        <f t="shared" si="85"/>
        <v>291</v>
      </c>
      <c r="G67" s="3">
        <f t="shared" si="85"/>
        <v>191</v>
      </c>
      <c r="H67" s="3">
        <f t="shared" si="85"/>
        <v>148</v>
      </c>
      <c r="I67" s="3">
        <f t="shared" si="85"/>
        <v>142</v>
      </c>
      <c r="J67" s="3">
        <f t="shared" si="85"/>
        <v>211</v>
      </c>
      <c r="K67" s="3">
        <f t="shared" si="85"/>
        <v>816</v>
      </c>
      <c r="L67" s="3">
        <f t="shared" si="85"/>
        <v>822</v>
      </c>
      <c r="M67" s="3">
        <f t="shared" si="85"/>
        <v>724</v>
      </c>
      <c r="N67" s="3">
        <f t="shared" si="85"/>
        <v>539</v>
      </c>
      <c r="O67" s="3">
        <f t="shared" si="85"/>
        <v>440</v>
      </c>
      <c r="P67" s="3">
        <f t="shared" ref="P67" si="86">SUM(P64:P66)</f>
        <v>363</v>
      </c>
      <c r="Q67" s="3">
        <f t="shared" ref="Q67" si="87">SUM(Q64:Q66)</f>
        <v>314.83333333333331</v>
      </c>
      <c r="R67" s="3">
        <f t="shared" ref="R67" si="88">SUM(R64:R66)</f>
        <v>264.25</v>
      </c>
      <c r="S67" s="3">
        <f t="shared" ref="S67" si="89">SUM(S64:S66)</f>
        <v>273</v>
      </c>
      <c r="T67" s="3">
        <f t="shared" ref="T67" si="90">SUM(T64:T66)</f>
        <v>275.58333333333331</v>
      </c>
      <c r="U67" s="3">
        <f t="shared" ref="U67" si="91">SUM(U64:U66)</f>
        <v>341.75</v>
      </c>
      <c r="V67" s="3">
        <f t="shared" ref="V67" si="92">SUM(V64:V66)</f>
        <v>1083.5</v>
      </c>
      <c r="W67" s="3">
        <f t="shared" ref="W67" si="93">SUM(W64:W66)</f>
        <v>1003.75</v>
      </c>
      <c r="X67" s="3">
        <f t="shared" si="85"/>
        <v>488.08333333333331</v>
      </c>
      <c r="Y67" s="8">
        <f t="shared" si="85"/>
        <v>1</v>
      </c>
    </row>
    <row r="68" spans="1:25" ht="13.5" customHeight="1" x14ac:dyDescent="0.2"/>
    <row r="69" spans="1:25" ht="13.5" customHeight="1" x14ac:dyDescent="0.2"/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X13 P25 P31 P13 P37 P43 P55 P49 P61 P6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4"/>
  <sheetViews>
    <sheetView workbookViewId="0">
      <pane xSplit="1" ySplit="2" topLeftCell="C3" activePane="bottomRight" state="frozen"/>
      <selection activeCell="GF2" sqref="GF2:GT2"/>
      <selection pane="topRight" activeCell="GF2" sqref="GF2:GT2"/>
      <selection pane="bottomLeft" activeCell="GF2" sqref="GF2:GT2"/>
      <selection pane="bottomRight" activeCell="X4" sqref="X4"/>
    </sheetView>
  </sheetViews>
  <sheetFormatPr defaultColWidth="9.33203125" defaultRowHeight="12.75" x14ac:dyDescent="0.2"/>
  <cols>
    <col min="1" max="1" width="28" style="1" customWidth="1"/>
    <col min="2" max="13" width="9.33203125" style="1"/>
    <col min="14" max="14" width="9.5" style="1" customWidth="1"/>
    <col min="15" max="16384" width="9.33203125" style="1"/>
  </cols>
  <sheetData>
    <row r="1" spans="1:24" ht="31.5" customHeight="1" x14ac:dyDescent="0.25">
      <c r="A1" s="13" t="s">
        <v>17</v>
      </c>
    </row>
    <row r="2" spans="1:24" s="2" customFormat="1" ht="15" customHeight="1" x14ac:dyDescent="0.2">
      <c r="B2" s="15">
        <v>2000</v>
      </c>
      <c r="C2" s="15">
        <v>2001</v>
      </c>
      <c r="D2" s="15">
        <v>2002</v>
      </c>
      <c r="E2" s="15">
        <v>2003</v>
      </c>
      <c r="F2" s="15">
        <v>2004</v>
      </c>
      <c r="G2" s="15">
        <v>2005</v>
      </c>
      <c r="H2" s="15">
        <v>2006</v>
      </c>
      <c r="I2" s="15">
        <v>2007</v>
      </c>
      <c r="J2" s="15">
        <v>2008</v>
      </c>
      <c r="K2" s="15">
        <v>2009</v>
      </c>
      <c r="L2" s="15">
        <v>2010</v>
      </c>
      <c r="M2" s="15">
        <v>2011</v>
      </c>
      <c r="N2" s="15">
        <v>2012</v>
      </c>
      <c r="O2" s="15">
        <v>2013</v>
      </c>
      <c r="P2" s="15">
        <v>2014</v>
      </c>
      <c r="Q2" s="15">
        <v>2015</v>
      </c>
      <c r="R2" s="15">
        <v>2016</v>
      </c>
      <c r="S2" s="15">
        <v>2017</v>
      </c>
      <c r="T2" s="15">
        <v>2018</v>
      </c>
      <c r="U2" s="15">
        <v>2019</v>
      </c>
      <c r="V2" s="15">
        <v>2020</v>
      </c>
      <c r="W2" s="15">
        <v>2021</v>
      </c>
      <c r="X2" s="15">
        <v>2022</v>
      </c>
    </row>
    <row r="3" spans="1:24" ht="13.5" customHeight="1" x14ac:dyDescent="0.2">
      <c r="A3" s="9" t="s">
        <v>10</v>
      </c>
    </row>
    <row r="4" spans="1:24" ht="13.5" customHeight="1" x14ac:dyDescent="0.2">
      <c r="A4" s="1" t="s">
        <v>24</v>
      </c>
      <c r="B4" s="3">
        <v>577</v>
      </c>
      <c r="C4" s="3">
        <v>766</v>
      </c>
      <c r="D4" s="3">
        <v>1607</v>
      </c>
      <c r="E4" s="3">
        <v>1943</v>
      </c>
      <c r="F4" s="3">
        <v>1580</v>
      </c>
      <c r="G4" s="3">
        <v>969</v>
      </c>
      <c r="H4" s="3">
        <v>683</v>
      </c>
      <c r="I4" s="3">
        <v>521</v>
      </c>
      <c r="J4" s="3">
        <v>1450</v>
      </c>
      <c r="K4" s="3">
        <v>6088</v>
      </c>
      <c r="L4" s="3">
        <v>3840</v>
      </c>
      <c r="M4" s="3">
        <v>3091</v>
      </c>
      <c r="N4" s="3">
        <v>2235</v>
      </c>
      <c r="O4" s="3">
        <v>1896</v>
      </c>
      <c r="P4" s="3">
        <v>1625</v>
      </c>
      <c r="Q4" s="3">
        <v>1403.4166666666667</v>
      </c>
      <c r="R4" s="3">
        <v>1078.5</v>
      </c>
      <c r="S4" s="3">
        <v>1206</v>
      </c>
      <c r="T4" s="3">
        <v>1417.4166666666667</v>
      </c>
      <c r="U4" s="3">
        <v>2316</v>
      </c>
      <c r="V4" s="3">
        <v>5287.25</v>
      </c>
      <c r="W4" s="3">
        <v>2945.25</v>
      </c>
      <c r="X4" s="3">
        <v>2049.1666666666665</v>
      </c>
    </row>
    <row r="5" spans="1:24" ht="13.5" customHeight="1" x14ac:dyDescent="0.2">
      <c r="A5" s="1" t="s">
        <v>25</v>
      </c>
      <c r="B5" s="3">
        <v>89</v>
      </c>
      <c r="C5" s="3">
        <v>78</v>
      </c>
      <c r="D5" s="3">
        <v>209</v>
      </c>
      <c r="E5" s="3">
        <v>369</v>
      </c>
      <c r="F5" s="3">
        <v>344</v>
      </c>
      <c r="G5" s="3">
        <v>191</v>
      </c>
      <c r="H5" s="3">
        <v>120</v>
      </c>
      <c r="I5" s="3">
        <v>119</v>
      </c>
      <c r="J5" s="3">
        <v>114</v>
      </c>
      <c r="K5" s="3">
        <v>2441</v>
      </c>
      <c r="L5" s="3">
        <v>1835</v>
      </c>
      <c r="M5" s="3">
        <v>1423</v>
      </c>
      <c r="N5" s="3">
        <v>909</v>
      </c>
      <c r="O5" s="3">
        <v>757</v>
      </c>
      <c r="P5" s="3">
        <v>635</v>
      </c>
      <c r="Q5" s="3">
        <v>507.66666666666669</v>
      </c>
      <c r="R5" s="3">
        <v>410.5</v>
      </c>
      <c r="S5" s="3">
        <v>388</v>
      </c>
      <c r="T5" s="3">
        <v>521.58333333333337</v>
      </c>
      <c r="U5" s="3">
        <v>882.75</v>
      </c>
      <c r="V5" s="3">
        <v>2179.0833333333335</v>
      </c>
      <c r="W5" s="3">
        <v>2398.6666666666665</v>
      </c>
      <c r="X5" s="3">
        <v>887.41666666666663</v>
      </c>
    </row>
    <row r="6" spans="1:24" ht="13.5" customHeight="1" x14ac:dyDescent="0.2">
      <c r="A6" s="5" t="s">
        <v>26</v>
      </c>
      <c r="B6" s="6">
        <v>115</v>
      </c>
      <c r="C6" s="6">
        <v>74</v>
      </c>
      <c r="D6" s="6">
        <v>119</v>
      </c>
      <c r="E6" s="6">
        <v>278</v>
      </c>
      <c r="F6" s="6">
        <v>347</v>
      </c>
      <c r="G6" s="6">
        <v>231</v>
      </c>
      <c r="H6" s="6">
        <v>114</v>
      </c>
      <c r="I6" s="6">
        <v>107</v>
      </c>
      <c r="J6" s="6">
        <v>96</v>
      </c>
      <c r="K6" s="6">
        <v>526</v>
      </c>
      <c r="L6" s="6">
        <v>2574</v>
      </c>
      <c r="M6" s="6">
        <v>2543</v>
      </c>
      <c r="N6" s="6">
        <v>1894</v>
      </c>
      <c r="O6" s="6">
        <v>986</v>
      </c>
      <c r="P6" s="6">
        <v>706</v>
      </c>
      <c r="Q6" s="6">
        <v>496.33333333333331</v>
      </c>
      <c r="R6" s="6">
        <v>437.75</v>
      </c>
      <c r="S6" s="6">
        <v>403</v>
      </c>
      <c r="T6" s="6">
        <v>460.75</v>
      </c>
      <c r="U6" s="6">
        <v>708.25</v>
      </c>
      <c r="V6" s="6">
        <v>1608.4166666666667</v>
      </c>
      <c r="W6" s="6">
        <v>2889.4166666666665</v>
      </c>
      <c r="X6" s="6">
        <v>1411</v>
      </c>
    </row>
    <row r="7" spans="1:24" ht="13.5" customHeight="1" x14ac:dyDescent="0.2">
      <c r="A7" s="1" t="s">
        <v>0</v>
      </c>
      <c r="B7" s="3">
        <f t="shared" ref="B7:P7" si="0">SUM(B4:B6)</f>
        <v>781</v>
      </c>
      <c r="C7" s="3">
        <f t="shared" si="0"/>
        <v>918</v>
      </c>
      <c r="D7" s="3">
        <f t="shared" si="0"/>
        <v>1935</v>
      </c>
      <c r="E7" s="3">
        <f t="shared" si="0"/>
        <v>2590</v>
      </c>
      <c r="F7" s="3">
        <f t="shared" si="0"/>
        <v>2271</v>
      </c>
      <c r="G7" s="3">
        <f t="shared" si="0"/>
        <v>1391</v>
      </c>
      <c r="H7" s="3">
        <f t="shared" si="0"/>
        <v>917</v>
      </c>
      <c r="I7" s="3">
        <f t="shared" si="0"/>
        <v>747</v>
      </c>
      <c r="J7" s="3">
        <f t="shared" si="0"/>
        <v>1660</v>
      </c>
      <c r="K7" s="3">
        <f t="shared" si="0"/>
        <v>9055</v>
      </c>
      <c r="L7" s="3">
        <f t="shared" si="0"/>
        <v>8249</v>
      </c>
      <c r="M7" s="3">
        <f t="shared" si="0"/>
        <v>7057</v>
      </c>
      <c r="N7" s="3">
        <f t="shared" si="0"/>
        <v>5038</v>
      </c>
      <c r="O7" s="3">
        <f t="shared" si="0"/>
        <v>3639</v>
      </c>
      <c r="P7" s="3">
        <f t="shared" si="0"/>
        <v>2966</v>
      </c>
      <c r="Q7" s="3">
        <f t="shared" ref="Q7:V7" si="1">SUM(Q4:Q6)</f>
        <v>2407.416666666667</v>
      </c>
      <c r="R7" s="3">
        <f t="shared" si="1"/>
        <v>1926.75</v>
      </c>
      <c r="S7" s="3">
        <f t="shared" si="1"/>
        <v>1997</v>
      </c>
      <c r="T7" s="3">
        <f t="shared" si="1"/>
        <v>2399.75</v>
      </c>
      <c r="U7" s="3">
        <f t="shared" si="1"/>
        <v>3907</v>
      </c>
      <c r="V7" s="3">
        <f t="shared" si="1"/>
        <v>9074.75</v>
      </c>
      <c r="W7" s="3">
        <f>SUM(W4:W6)</f>
        <v>8233.3333333333321</v>
      </c>
      <c r="X7" s="3">
        <f>SUM(X4:X6)</f>
        <v>4347.583333333333</v>
      </c>
    </row>
    <row r="8" spans="1:24" ht="13.5" customHeight="1" x14ac:dyDescent="0.2"/>
    <row r="9" spans="1:24" ht="13.5" customHeight="1" x14ac:dyDescent="0.2">
      <c r="A9" s="9" t="s">
        <v>9</v>
      </c>
      <c r="B9" s="1" t="s">
        <v>23</v>
      </c>
    </row>
    <row r="10" spans="1:24" ht="13.5" customHeight="1" x14ac:dyDescent="0.2">
      <c r="A10" s="1" t="s">
        <v>24</v>
      </c>
      <c r="B10" s="3">
        <v>958</v>
      </c>
      <c r="C10" s="3">
        <v>1121</v>
      </c>
      <c r="D10" s="3">
        <v>1671</v>
      </c>
      <c r="E10" s="3">
        <v>1969</v>
      </c>
      <c r="F10" s="3">
        <v>1849</v>
      </c>
      <c r="G10" s="3">
        <v>1376</v>
      </c>
      <c r="H10" s="3">
        <v>954</v>
      </c>
      <c r="I10" s="3">
        <v>680</v>
      </c>
      <c r="J10" s="3">
        <v>1169</v>
      </c>
      <c r="K10" s="3">
        <v>3927</v>
      </c>
      <c r="L10" s="3">
        <v>2807</v>
      </c>
      <c r="M10" s="3">
        <v>2589</v>
      </c>
      <c r="N10" s="3">
        <v>2129</v>
      </c>
      <c r="O10" s="3">
        <v>1948</v>
      </c>
      <c r="P10" s="3">
        <v>1731</v>
      </c>
      <c r="Q10" s="3">
        <v>1566.1666666666667</v>
      </c>
      <c r="R10" s="3">
        <v>1290.1666666666667</v>
      </c>
      <c r="S10" s="3">
        <v>1242</v>
      </c>
      <c r="T10" s="3">
        <v>1261.0833333333333</v>
      </c>
      <c r="U10" s="3">
        <v>1937.0833333333333</v>
      </c>
      <c r="V10" s="3">
        <v>4448.666666666667</v>
      </c>
      <c r="W10" s="3">
        <v>2463.4166666666665</v>
      </c>
      <c r="X10" s="3">
        <v>1684</v>
      </c>
    </row>
    <row r="11" spans="1:24" ht="13.5" customHeight="1" x14ac:dyDescent="0.2">
      <c r="A11" s="1" t="s">
        <v>25</v>
      </c>
      <c r="B11" s="3">
        <v>205</v>
      </c>
      <c r="C11" s="3">
        <v>161</v>
      </c>
      <c r="D11" s="3">
        <v>293</v>
      </c>
      <c r="E11" s="3">
        <v>451</v>
      </c>
      <c r="F11" s="3">
        <v>472</v>
      </c>
      <c r="G11" s="3">
        <v>323</v>
      </c>
      <c r="H11" s="3">
        <v>200</v>
      </c>
      <c r="I11" s="3">
        <v>179</v>
      </c>
      <c r="J11" s="3">
        <v>155</v>
      </c>
      <c r="K11" s="3">
        <v>1659</v>
      </c>
      <c r="L11" s="3">
        <v>1504</v>
      </c>
      <c r="M11" s="3">
        <v>1313</v>
      </c>
      <c r="N11" s="3">
        <v>1005</v>
      </c>
      <c r="O11" s="3">
        <v>955</v>
      </c>
      <c r="P11" s="3">
        <v>804</v>
      </c>
      <c r="Q11" s="3">
        <v>693.25</v>
      </c>
      <c r="R11" s="3">
        <v>538</v>
      </c>
      <c r="S11" s="3">
        <v>485</v>
      </c>
      <c r="T11" s="3">
        <v>520.5</v>
      </c>
      <c r="U11" s="3">
        <v>781.75</v>
      </c>
      <c r="V11" s="3">
        <v>1711.0833333333333</v>
      </c>
      <c r="W11" s="3">
        <v>2161.75</v>
      </c>
      <c r="X11" s="3">
        <v>740.5</v>
      </c>
    </row>
    <row r="12" spans="1:24" ht="13.5" customHeight="1" x14ac:dyDescent="0.2">
      <c r="A12" s="5" t="s">
        <v>26</v>
      </c>
      <c r="B12" s="6">
        <v>204</v>
      </c>
      <c r="C12" s="6">
        <v>119</v>
      </c>
      <c r="D12" s="6">
        <v>140</v>
      </c>
      <c r="E12" s="6">
        <v>288</v>
      </c>
      <c r="F12" s="6">
        <v>371</v>
      </c>
      <c r="G12" s="6">
        <v>277</v>
      </c>
      <c r="H12" s="6">
        <v>161</v>
      </c>
      <c r="I12" s="6">
        <v>168</v>
      </c>
      <c r="J12" s="6">
        <v>156</v>
      </c>
      <c r="K12" s="6">
        <v>480</v>
      </c>
      <c r="L12" s="6">
        <v>1943</v>
      </c>
      <c r="M12" s="6">
        <v>2108</v>
      </c>
      <c r="N12" s="6">
        <v>1666</v>
      </c>
      <c r="O12" s="6">
        <v>1185</v>
      </c>
      <c r="P12" s="6">
        <v>973</v>
      </c>
      <c r="Q12" s="6">
        <v>675</v>
      </c>
      <c r="R12" s="6">
        <v>568.58333333333337</v>
      </c>
      <c r="S12" s="6">
        <v>447</v>
      </c>
      <c r="T12" s="6">
        <v>461.5</v>
      </c>
      <c r="U12" s="6">
        <v>611.91666666666663</v>
      </c>
      <c r="V12" s="6">
        <v>1261.8333333333333</v>
      </c>
      <c r="W12" s="6">
        <v>2223.5833333333335</v>
      </c>
      <c r="X12" s="6">
        <v>1127.75</v>
      </c>
    </row>
    <row r="13" spans="1:24" ht="13.5" customHeight="1" x14ac:dyDescent="0.2">
      <c r="A13" s="1" t="s">
        <v>0</v>
      </c>
      <c r="B13" s="3">
        <f t="shared" ref="B13:P13" si="2">SUM(B10:B12)</f>
        <v>1367</v>
      </c>
      <c r="C13" s="3">
        <f t="shared" si="2"/>
        <v>1401</v>
      </c>
      <c r="D13" s="3">
        <f t="shared" si="2"/>
        <v>2104</v>
      </c>
      <c r="E13" s="3">
        <f t="shared" si="2"/>
        <v>2708</v>
      </c>
      <c r="F13" s="3">
        <f t="shared" si="2"/>
        <v>2692</v>
      </c>
      <c r="G13" s="3">
        <f t="shared" si="2"/>
        <v>1976</v>
      </c>
      <c r="H13" s="3">
        <f t="shared" si="2"/>
        <v>1315</v>
      </c>
      <c r="I13" s="3">
        <f t="shared" si="2"/>
        <v>1027</v>
      </c>
      <c r="J13" s="3">
        <f t="shared" si="2"/>
        <v>1480</v>
      </c>
      <c r="K13" s="3">
        <f t="shared" si="2"/>
        <v>6066</v>
      </c>
      <c r="L13" s="3">
        <f t="shared" si="2"/>
        <v>6254</v>
      </c>
      <c r="M13" s="3">
        <f t="shared" si="2"/>
        <v>6010</v>
      </c>
      <c r="N13" s="3">
        <f t="shared" si="2"/>
        <v>4800</v>
      </c>
      <c r="O13" s="3">
        <f t="shared" si="2"/>
        <v>4088</v>
      </c>
      <c r="P13" s="3">
        <f t="shared" si="2"/>
        <v>3508</v>
      </c>
      <c r="Q13" s="3">
        <f t="shared" ref="Q13:V13" si="3">SUM(Q10:Q12)</f>
        <v>2934.416666666667</v>
      </c>
      <c r="R13" s="3">
        <f t="shared" si="3"/>
        <v>2396.75</v>
      </c>
      <c r="S13" s="3">
        <f t="shared" si="3"/>
        <v>2174</v>
      </c>
      <c r="T13" s="3">
        <f t="shared" si="3"/>
        <v>2243.083333333333</v>
      </c>
      <c r="U13" s="3">
        <f t="shared" si="3"/>
        <v>3330.7499999999995</v>
      </c>
      <c r="V13" s="3">
        <f t="shared" si="3"/>
        <v>7421.583333333333</v>
      </c>
      <c r="W13" s="3">
        <f>SUM(W10:W12)</f>
        <v>6848.75</v>
      </c>
      <c r="X13" s="3">
        <f>SUM(X10:X12)</f>
        <v>3552.25</v>
      </c>
    </row>
    <row r="14" spans="1:24" ht="13.5" customHeight="1" x14ac:dyDescent="0.2">
      <c r="C14" s="1" t="s">
        <v>23</v>
      </c>
    </row>
    <row r="15" spans="1:24" ht="13.5" customHeight="1" x14ac:dyDescent="0.2"/>
    <row r="16" spans="1:24" ht="13.5" customHeight="1" x14ac:dyDescent="0.2"/>
    <row r="17" spans="1:24" ht="13.5" customHeight="1" x14ac:dyDescent="0.2">
      <c r="A17" s="14" t="s">
        <v>27</v>
      </c>
    </row>
    <row r="18" spans="1:24" ht="13.5" customHeight="1" x14ac:dyDescent="0.2">
      <c r="A18" s="9" t="s">
        <v>10</v>
      </c>
    </row>
    <row r="19" spans="1:24" ht="13.5" customHeight="1" x14ac:dyDescent="0.2">
      <c r="A19" s="1" t="s">
        <v>24</v>
      </c>
      <c r="B19" s="8">
        <f t="shared" ref="B19:P19" si="4">B4/B$7</f>
        <v>0.73879641485275294</v>
      </c>
      <c r="C19" s="8">
        <f t="shared" si="4"/>
        <v>0.83442265795206971</v>
      </c>
      <c r="D19" s="8">
        <f t="shared" si="4"/>
        <v>0.83049095607235146</v>
      </c>
      <c r="E19" s="8">
        <f t="shared" si="4"/>
        <v>0.75019305019305016</v>
      </c>
      <c r="F19" s="8">
        <f t="shared" si="4"/>
        <v>0.69572875385292821</v>
      </c>
      <c r="G19" s="8">
        <f t="shared" si="4"/>
        <v>0.6966211358734723</v>
      </c>
      <c r="H19" s="8">
        <f t="shared" si="4"/>
        <v>0.74482006543075241</v>
      </c>
      <c r="I19" s="8">
        <f t="shared" si="4"/>
        <v>0.69745649263721554</v>
      </c>
      <c r="J19" s="8">
        <f t="shared" si="4"/>
        <v>0.87349397590361444</v>
      </c>
      <c r="K19" s="8">
        <f t="shared" si="4"/>
        <v>0.67233572611816672</v>
      </c>
      <c r="L19" s="8">
        <f t="shared" si="4"/>
        <v>0.46551097102679112</v>
      </c>
      <c r="M19" s="8">
        <f t="shared" si="4"/>
        <v>0.43800481791129375</v>
      </c>
      <c r="N19" s="8">
        <f t="shared" si="4"/>
        <v>0.44362842397776897</v>
      </c>
      <c r="O19" s="8">
        <f t="shared" si="4"/>
        <v>0.52102225886232478</v>
      </c>
      <c r="P19" s="8">
        <f t="shared" si="4"/>
        <v>0.54787592717464595</v>
      </c>
      <c r="Q19" s="8">
        <f t="shared" ref="Q19:R19" si="5">Q4/Q$7</f>
        <v>0.58295545017134542</v>
      </c>
      <c r="R19" s="8">
        <f t="shared" si="5"/>
        <v>0.55975087582717009</v>
      </c>
      <c r="S19" s="8">
        <f t="shared" ref="S19:T19" si="6">S4/S$7</f>
        <v>0.60390585878818226</v>
      </c>
      <c r="T19" s="8">
        <f t="shared" si="6"/>
        <v>0.59065180400736195</v>
      </c>
      <c r="U19" s="8">
        <f t="shared" ref="U19:V19" si="7">U4/U$7</f>
        <v>0.59278218582032249</v>
      </c>
      <c r="V19" s="8">
        <f t="shared" si="7"/>
        <v>0.5826331303892669</v>
      </c>
      <c r="W19" s="8">
        <f t="shared" ref="W19:X19" si="8">W4/W$7</f>
        <v>0.35772267206477737</v>
      </c>
      <c r="X19" s="8">
        <f t="shared" si="8"/>
        <v>0.47133464951793141</v>
      </c>
    </row>
    <row r="20" spans="1:24" ht="13.5" customHeight="1" x14ac:dyDescent="0.2">
      <c r="A20" s="1" t="s">
        <v>25</v>
      </c>
      <c r="B20" s="8">
        <f t="shared" ref="B20:P20" si="9">B5/B$7</f>
        <v>0.11395646606914213</v>
      </c>
      <c r="C20" s="8">
        <f t="shared" si="9"/>
        <v>8.4967320261437912E-2</v>
      </c>
      <c r="D20" s="8">
        <f t="shared" si="9"/>
        <v>0.10801033591731266</v>
      </c>
      <c r="E20" s="8">
        <f t="shared" si="9"/>
        <v>0.14247104247104247</v>
      </c>
      <c r="F20" s="8">
        <f t="shared" si="9"/>
        <v>0.15147512109202993</v>
      </c>
      <c r="G20" s="8">
        <f t="shared" si="9"/>
        <v>0.13731128684399713</v>
      </c>
      <c r="H20" s="8">
        <f t="shared" si="9"/>
        <v>0.13086150490730644</v>
      </c>
      <c r="I20" s="8">
        <f t="shared" si="9"/>
        <v>0.15930388219544847</v>
      </c>
      <c r="J20" s="8">
        <f t="shared" si="9"/>
        <v>6.8674698795180719E-2</v>
      </c>
      <c r="K20" s="8">
        <f t="shared" si="9"/>
        <v>0.26957482054113752</v>
      </c>
      <c r="L20" s="8">
        <f t="shared" si="9"/>
        <v>0.22245120620681294</v>
      </c>
      <c r="M20" s="8">
        <f t="shared" si="9"/>
        <v>0.20164375797080913</v>
      </c>
      <c r="N20" s="8">
        <f t="shared" si="9"/>
        <v>0.18042874156411273</v>
      </c>
      <c r="O20" s="8">
        <f t="shared" si="9"/>
        <v>0.2080241824677109</v>
      </c>
      <c r="P20" s="8">
        <f t="shared" si="9"/>
        <v>0.21409305461901551</v>
      </c>
      <c r="Q20" s="8">
        <f t="shared" ref="Q20:R20" si="10">Q5/Q$7</f>
        <v>0.21087611201495376</v>
      </c>
      <c r="R20" s="8">
        <f t="shared" si="10"/>
        <v>0.2130530686388997</v>
      </c>
      <c r="S20" s="8">
        <f t="shared" ref="S20:T20" si="11">S5/S$7</f>
        <v>0.1942914371557336</v>
      </c>
      <c r="T20" s="8">
        <f t="shared" si="11"/>
        <v>0.21734902941278608</v>
      </c>
      <c r="U20" s="8">
        <f t="shared" ref="U20:V20" si="12">U5/U$7</f>
        <v>0.22594061940107499</v>
      </c>
      <c r="V20" s="8">
        <f t="shared" si="12"/>
        <v>0.24012599061498482</v>
      </c>
      <c r="W20" s="8">
        <f t="shared" ref="W20:X20" si="13">W5/W$7</f>
        <v>0.29133603238866401</v>
      </c>
      <c r="X20" s="8">
        <f t="shared" si="13"/>
        <v>0.20411722987866823</v>
      </c>
    </row>
    <row r="21" spans="1:24" ht="13.5" customHeight="1" x14ac:dyDescent="0.2">
      <c r="A21" s="5" t="s">
        <v>26</v>
      </c>
      <c r="B21" s="11">
        <f t="shared" ref="B21:P21" si="14">B6/B$7</f>
        <v>0.147247119078105</v>
      </c>
      <c r="C21" s="11">
        <f t="shared" si="14"/>
        <v>8.0610021786492375E-2</v>
      </c>
      <c r="D21" s="11">
        <f t="shared" si="14"/>
        <v>6.1498708010335919E-2</v>
      </c>
      <c r="E21" s="11">
        <f t="shared" si="14"/>
        <v>0.10733590733590734</v>
      </c>
      <c r="F21" s="11">
        <f t="shared" si="14"/>
        <v>0.15279612505504184</v>
      </c>
      <c r="G21" s="11">
        <f t="shared" si="14"/>
        <v>0.16606757728253055</v>
      </c>
      <c r="H21" s="11">
        <f t="shared" si="14"/>
        <v>0.12431842966194111</v>
      </c>
      <c r="I21" s="11">
        <f t="shared" si="14"/>
        <v>0.14323962516733602</v>
      </c>
      <c r="J21" s="11">
        <f t="shared" si="14"/>
        <v>5.7831325301204821E-2</v>
      </c>
      <c r="K21" s="11">
        <f t="shared" si="14"/>
        <v>5.8089453340695749E-2</v>
      </c>
      <c r="L21" s="11">
        <f t="shared" si="14"/>
        <v>0.31203782276639591</v>
      </c>
      <c r="M21" s="11">
        <f t="shared" si="14"/>
        <v>0.36035142411789711</v>
      </c>
      <c r="N21" s="11">
        <f t="shared" si="14"/>
        <v>0.37594283445811832</v>
      </c>
      <c r="O21" s="11">
        <f t="shared" si="14"/>
        <v>0.27095355866996429</v>
      </c>
      <c r="P21" s="11">
        <f t="shared" si="14"/>
        <v>0.23803101820633851</v>
      </c>
      <c r="Q21" s="11">
        <f t="shared" ref="Q21:R21" si="15">Q6/Q$7</f>
        <v>0.20616843781370067</v>
      </c>
      <c r="R21" s="11">
        <f t="shared" si="15"/>
        <v>0.22719605553393019</v>
      </c>
      <c r="S21" s="11">
        <f t="shared" ref="S21:T21" si="16">S6/S$7</f>
        <v>0.20180270405608414</v>
      </c>
      <c r="T21" s="11">
        <f t="shared" si="16"/>
        <v>0.19199916657985205</v>
      </c>
      <c r="U21" s="11">
        <f t="shared" ref="U21:V21" si="17">U6/U$7</f>
        <v>0.18127719477860252</v>
      </c>
      <c r="V21" s="11">
        <f t="shared" si="17"/>
        <v>0.17724087899574828</v>
      </c>
      <c r="W21" s="11">
        <f t="shared" ref="W21:X21" si="18">W6/W$7</f>
        <v>0.35094129554655873</v>
      </c>
      <c r="X21" s="11">
        <f t="shared" si="18"/>
        <v>0.32454812060340038</v>
      </c>
    </row>
    <row r="22" spans="1:24" ht="13.5" customHeight="1" x14ac:dyDescent="0.2">
      <c r="A22" s="1" t="s">
        <v>0</v>
      </c>
      <c r="B22" s="8">
        <f t="shared" ref="B22:P22" si="19">SUM(B19:B21)</f>
        <v>1</v>
      </c>
      <c r="C22" s="8">
        <f t="shared" si="19"/>
        <v>1</v>
      </c>
      <c r="D22" s="8">
        <f t="shared" si="19"/>
        <v>1</v>
      </c>
      <c r="E22" s="8">
        <f t="shared" si="19"/>
        <v>1</v>
      </c>
      <c r="F22" s="8">
        <f t="shared" si="19"/>
        <v>1</v>
      </c>
      <c r="G22" s="8">
        <f t="shared" si="19"/>
        <v>0.99999999999999989</v>
      </c>
      <c r="H22" s="8">
        <f t="shared" si="19"/>
        <v>0.99999999999999989</v>
      </c>
      <c r="I22" s="8">
        <f t="shared" si="19"/>
        <v>1</v>
      </c>
      <c r="J22" s="8">
        <f t="shared" si="19"/>
        <v>1</v>
      </c>
      <c r="K22" s="8">
        <f t="shared" si="19"/>
        <v>1</v>
      </c>
      <c r="L22" s="8">
        <f t="shared" si="19"/>
        <v>1</v>
      </c>
      <c r="M22" s="8">
        <f t="shared" si="19"/>
        <v>1</v>
      </c>
      <c r="N22" s="8">
        <f t="shared" si="19"/>
        <v>1</v>
      </c>
      <c r="O22" s="8">
        <f t="shared" si="19"/>
        <v>1</v>
      </c>
      <c r="P22" s="8">
        <f t="shared" si="19"/>
        <v>1</v>
      </c>
      <c r="Q22" s="4">
        <f t="shared" ref="Q22:V22" si="20">SUM(Q19:Q21)</f>
        <v>0.99999999999999989</v>
      </c>
      <c r="R22" s="4">
        <f t="shared" si="20"/>
        <v>1</v>
      </c>
      <c r="S22" s="4">
        <f t="shared" si="20"/>
        <v>1</v>
      </c>
      <c r="T22" s="4">
        <f t="shared" si="20"/>
        <v>1</v>
      </c>
      <c r="U22" s="4">
        <f t="shared" si="20"/>
        <v>1</v>
      </c>
      <c r="V22" s="4">
        <f t="shared" si="20"/>
        <v>1</v>
      </c>
      <c r="W22" s="4">
        <f t="shared" ref="W22" si="21">SUM(W19:W21)</f>
        <v>1</v>
      </c>
      <c r="X22" s="4">
        <f>SUM(X19:X21)</f>
        <v>1</v>
      </c>
    </row>
    <row r="23" spans="1:24" ht="13.5" customHeight="1" x14ac:dyDescent="0.2"/>
    <row r="24" spans="1:24" ht="13.5" customHeight="1" x14ac:dyDescent="0.2">
      <c r="A24" s="9" t="s">
        <v>9</v>
      </c>
    </row>
    <row r="25" spans="1:24" ht="13.5" customHeight="1" x14ac:dyDescent="0.2">
      <c r="A25" s="1" t="s">
        <v>24</v>
      </c>
      <c r="B25" s="8">
        <f t="shared" ref="B25:P25" si="22">B10/B$13</f>
        <v>0.70080468178493049</v>
      </c>
      <c r="C25" s="8">
        <f t="shared" si="22"/>
        <v>0.8001427551748751</v>
      </c>
      <c r="D25" s="8">
        <f t="shared" si="22"/>
        <v>0.79420152091254748</v>
      </c>
      <c r="E25" s="8">
        <f t="shared" si="22"/>
        <v>0.72710487444608563</v>
      </c>
      <c r="F25" s="8">
        <f t="shared" si="22"/>
        <v>0.68684992570579495</v>
      </c>
      <c r="G25" s="8">
        <f t="shared" si="22"/>
        <v>0.69635627530364375</v>
      </c>
      <c r="H25" s="8">
        <f t="shared" si="22"/>
        <v>0.72547528517110271</v>
      </c>
      <c r="I25" s="8">
        <f t="shared" si="22"/>
        <v>0.66212268743914315</v>
      </c>
      <c r="J25" s="8">
        <f t="shared" si="22"/>
        <v>0.78986486486486485</v>
      </c>
      <c r="K25" s="8">
        <f t="shared" si="22"/>
        <v>0.64737883283877351</v>
      </c>
      <c r="L25" s="8">
        <f t="shared" si="22"/>
        <v>0.44883274704189319</v>
      </c>
      <c r="M25" s="8">
        <f t="shared" si="22"/>
        <v>0.43078202995008319</v>
      </c>
      <c r="N25" s="8">
        <f t="shared" si="22"/>
        <v>0.44354166666666667</v>
      </c>
      <c r="O25" s="8">
        <f t="shared" si="22"/>
        <v>0.47651663405088063</v>
      </c>
      <c r="P25" s="8">
        <f t="shared" si="22"/>
        <v>0.49344355758266817</v>
      </c>
      <c r="Q25" s="8">
        <f t="shared" ref="Q25:R25" si="23">Q10/Q$13</f>
        <v>0.53372334081163209</v>
      </c>
      <c r="R25" s="8">
        <f t="shared" si="23"/>
        <v>0.53829839018114811</v>
      </c>
      <c r="S25" s="8">
        <f t="shared" ref="S25:T25" si="24">S10/S$13</f>
        <v>0.57129714811407539</v>
      </c>
      <c r="T25" s="8">
        <f t="shared" si="24"/>
        <v>0.56220975591633549</v>
      </c>
      <c r="U25" s="8">
        <f t="shared" ref="U25:V25" si="25">U10/U$13</f>
        <v>0.58157572118391754</v>
      </c>
      <c r="V25" s="8">
        <f t="shared" si="25"/>
        <v>0.59942285451217736</v>
      </c>
      <c r="W25" s="8">
        <f t="shared" ref="W25:X25" si="26">W10/W$13</f>
        <v>0.35968850763521321</v>
      </c>
      <c r="X25" s="8">
        <f t="shared" si="26"/>
        <v>0.47406573298613552</v>
      </c>
    </row>
    <row r="26" spans="1:24" ht="13.5" customHeight="1" x14ac:dyDescent="0.2">
      <c r="A26" s="1" t="s">
        <v>25</v>
      </c>
      <c r="B26" s="8">
        <f t="shared" ref="B26:P26" si="27">B11/B$13</f>
        <v>0.14996342355523043</v>
      </c>
      <c r="C26" s="8">
        <f t="shared" si="27"/>
        <v>0.11491791577444682</v>
      </c>
      <c r="D26" s="8">
        <f t="shared" si="27"/>
        <v>0.13925855513307986</v>
      </c>
      <c r="E26" s="8">
        <f t="shared" si="27"/>
        <v>0.16654357459379615</v>
      </c>
      <c r="F26" s="8">
        <f t="shared" si="27"/>
        <v>0.17533432392273401</v>
      </c>
      <c r="G26" s="8">
        <f t="shared" si="27"/>
        <v>0.16346153846153846</v>
      </c>
      <c r="H26" s="8">
        <f t="shared" si="27"/>
        <v>0.15209125475285171</v>
      </c>
      <c r="I26" s="8">
        <f t="shared" si="27"/>
        <v>0.17429406037000975</v>
      </c>
      <c r="J26" s="8">
        <f t="shared" si="27"/>
        <v>0.10472972972972973</v>
      </c>
      <c r="K26" s="8">
        <f t="shared" si="27"/>
        <v>0.27349159248269039</v>
      </c>
      <c r="L26" s="8">
        <f t="shared" si="27"/>
        <v>0.24048608890310202</v>
      </c>
      <c r="M26" s="8">
        <f t="shared" si="27"/>
        <v>0.21846921797004992</v>
      </c>
      <c r="N26" s="8">
        <f t="shared" si="27"/>
        <v>0.20937500000000001</v>
      </c>
      <c r="O26" s="8">
        <f t="shared" si="27"/>
        <v>0.2336105675146771</v>
      </c>
      <c r="P26" s="8">
        <f t="shared" si="27"/>
        <v>0.22919042189281641</v>
      </c>
      <c r="Q26" s="8">
        <f t="shared" ref="Q26:R26" si="28">Q11/Q$13</f>
        <v>0.23624797659955127</v>
      </c>
      <c r="R26" s="8">
        <f t="shared" si="28"/>
        <v>0.22447063732137268</v>
      </c>
      <c r="S26" s="8">
        <f t="shared" ref="S26:T26" si="29">S11/S$13</f>
        <v>0.22309107635694572</v>
      </c>
      <c r="T26" s="8">
        <f t="shared" si="29"/>
        <v>0.23204666196084262</v>
      </c>
      <c r="U26" s="8">
        <f t="shared" ref="U26:V26" si="30">U11/U$13</f>
        <v>0.23470689784583054</v>
      </c>
      <c r="V26" s="8">
        <f t="shared" si="30"/>
        <v>0.23055502532029329</v>
      </c>
      <c r="W26" s="8">
        <f t="shared" ref="W26:X26" si="31">W11/W$13</f>
        <v>0.31564154042708525</v>
      </c>
      <c r="X26" s="8">
        <f t="shared" si="31"/>
        <v>0.20845942712365403</v>
      </c>
    </row>
    <row r="27" spans="1:24" ht="13.5" customHeight="1" x14ac:dyDescent="0.2">
      <c r="A27" s="5" t="s">
        <v>26</v>
      </c>
      <c r="B27" s="11">
        <f t="shared" ref="B27:P27" si="32">B12/B$13</f>
        <v>0.14923189465983908</v>
      </c>
      <c r="C27" s="11">
        <f t="shared" si="32"/>
        <v>8.4939329050678081E-2</v>
      </c>
      <c r="D27" s="11">
        <f t="shared" si="32"/>
        <v>6.6539923954372623E-2</v>
      </c>
      <c r="E27" s="11">
        <f t="shared" si="32"/>
        <v>0.10635155096011817</v>
      </c>
      <c r="F27" s="11">
        <f t="shared" si="32"/>
        <v>0.13781575037147104</v>
      </c>
      <c r="G27" s="11">
        <f t="shared" si="32"/>
        <v>0.14018218623481782</v>
      </c>
      <c r="H27" s="11">
        <f t="shared" si="32"/>
        <v>0.12243346007604562</v>
      </c>
      <c r="I27" s="11">
        <f t="shared" si="32"/>
        <v>0.16358325219084713</v>
      </c>
      <c r="J27" s="11">
        <f t="shared" si="32"/>
        <v>0.10540540540540541</v>
      </c>
      <c r="K27" s="11">
        <f t="shared" si="32"/>
        <v>7.9129574678536096E-2</v>
      </c>
      <c r="L27" s="11">
        <f t="shared" si="32"/>
        <v>0.31068116405500479</v>
      </c>
      <c r="M27" s="11">
        <f t="shared" si="32"/>
        <v>0.35074875207986689</v>
      </c>
      <c r="N27" s="11">
        <f t="shared" si="32"/>
        <v>0.34708333333333335</v>
      </c>
      <c r="O27" s="11">
        <f t="shared" si="32"/>
        <v>0.28987279843444225</v>
      </c>
      <c r="P27" s="11">
        <f t="shared" si="32"/>
        <v>0.27736602052451537</v>
      </c>
      <c r="Q27" s="11">
        <f t="shared" ref="Q27:R27" si="33">Q12/Q$13</f>
        <v>0.23002868258881662</v>
      </c>
      <c r="R27" s="11">
        <f t="shared" si="33"/>
        <v>0.23723097249747924</v>
      </c>
      <c r="S27" s="11">
        <f t="shared" ref="S27:T27" si="34">S12/S$13</f>
        <v>0.20561177552897883</v>
      </c>
      <c r="T27" s="11">
        <f t="shared" si="34"/>
        <v>0.20574358212282204</v>
      </c>
      <c r="U27" s="11">
        <f t="shared" ref="U27:V27" si="35">U12/U$13</f>
        <v>0.18371738097025195</v>
      </c>
      <c r="V27" s="11">
        <f t="shared" si="35"/>
        <v>0.17002212016752938</v>
      </c>
      <c r="W27" s="11">
        <f t="shared" ref="W27:X27" si="36">W12/W$13</f>
        <v>0.32466995193770154</v>
      </c>
      <c r="X27" s="11">
        <f t="shared" si="36"/>
        <v>0.31747483989021041</v>
      </c>
    </row>
    <row r="28" spans="1:24" ht="13.5" customHeight="1" x14ac:dyDescent="0.2">
      <c r="A28" s="1" t="s">
        <v>0</v>
      </c>
      <c r="B28" s="8">
        <f t="shared" ref="B28:P28" si="37">SUM(B25:B27)</f>
        <v>1</v>
      </c>
      <c r="C28" s="8">
        <f t="shared" si="37"/>
        <v>1</v>
      </c>
      <c r="D28" s="8">
        <f t="shared" si="37"/>
        <v>0.99999999999999989</v>
      </c>
      <c r="E28" s="8">
        <f t="shared" si="37"/>
        <v>0.99999999999999989</v>
      </c>
      <c r="F28" s="8">
        <f t="shared" si="37"/>
        <v>1</v>
      </c>
      <c r="G28" s="8">
        <f t="shared" si="37"/>
        <v>1</v>
      </c>
      <c r="H28" s="8">
        <f t="shared" si="37"/>
        <v>1</v>
      </c>
      <c r="I28" s="8">
        <f t="shared" si="37"/>
        <v>1</v>
      </c>
      <c r="J28" s="8">
        <f t="shared" si="37"/>
        <v>1</v>
      </c>
      <c r="K28" s="8">
        <f t="shared" si="37"/>
        <v>1</v>
      </c>
      <c r="L28" s="8">
        <f t="shared" si="37"/>
        <v>1</v>
      </c>
      <c r="M28" s="8">
        <f t="shared" si="37"/>
        <v>1</v>
      </c>
      <c r="N28" s="8">
        <f t="shared" si="37"/>
        <v>1</v>
      </c>
      <c r="O28" s="8">
        <f t="shared" si="37"/>
        <v>1</v>
      </c>
      <c r="P28" s="8">
        <f t="shared" si="37"/>
        <v>1</v>
      </c>
      <c r="Q28" s="4">
        <f t="shared" ref="Q28:V28" si="38">SUM(Q25:Q27)</f>
        <v>0.99999999999999989</v>
      </c>
      <c r="R28" s="4">
        <f t="shared" si="38"/>
        <v>1</v>
      </c>
      <c r="S28" s="4">
        <f t="shared" si="38"/>
        <v>0.99999999999999989</v>
      </c>
      <c r="T28" s="4">
        <f t="shared" si="38"/>
        <v>1</v>
      </c>
      <c r="U28" s="4">
        <f t="shared" si="38"/>
        <v>1</v>
      </c>
      <c r="V28" s="4">
        <f t="shared" si="38"/>
        <v>1</v>
      </c>
      <c r="W28" s="4">
        <f t="shared" ref="W28" si="39">SUM(W25:W27)</f>
        <v>1</v>
      </c>
      <c r="X28" s="4">
        <f>SUM(X25:X27)</f>
        <v>1</v>
      </c>
    </row>
    <row r="31" spans="1:24" x14ac:dyDescent="0.2">
      <c r="S31" s="1" t="s">
        <v>23</v>
      </c>
    </row>
    <row r="32" spans="1:24" x14ac:dyDescent="0.2">
      <c r="T32" s="1" t="s">
        <v>23</v>
      </c>
    </row>
    <row r="33" spans="19:19" x14ac:dyDescent="0.2">
      <c r="S33" s="1" t="s">
        <v>23</v>
      </c>
    </row>
    <row r="34" spans="19:19" x14ac:dyDescent="0.2">
      <c r="S34" s="1" t="s">
        <v>23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1"/>
  <sheetViews>
    <sheetView workbookViewId="0">
      <pane xSplit="1" ySplit="2" topLeftCell="B3" activePane="bottomRight" state="frozen"/>
      <selection activeCell="GF2" sqref="GF2:GT2"/>
      <selection pane="topRight" activeCell="GF2" sqref="GF2:GT2"/>
      <selection pane="bottomLeft" activeCell="GF2" sqref="GF2:GT2"/>
      <selection pane="bottomRight" activeCell="X4" sqref="X4"/>
    </sheetView>
  </sheetViews>
  <sheetFormatPr defaultColWidth="9.33203125" defaultRowHeight="12.75" x14ac:dyDescent="0.2"/>
  <cols>
    <col min="1" max="1" width="27.6640625" style="1" customWidth="1"/>
    <col min="2" max="16384" width="9.33203125" style="1"/>
  </cols>
  <sheetData>
    <row r="1" spans="1:24" ht="30" x14ac:dyDescent="0.25">
      <c r="A1" s="13" t="s">
        <v>18</v>
      </c>
    </row>
    <row r="2" spans="1:24" s="2" customFormat="1" ht="13.5" customHeight="1" x14ac:dyDescent="0.2">
      <c r="B2" s="15">
        <v>2000</v>
      </c>
      <c r="C2" s="15">
        <v>2001</v>
      </c>
      <c r="D2" s="15">
        <v>2002</v>
      </c>
      <c r="E2" s="15">
        <v>2003</v>
      </c>
      <c r="F2" s="15">
        <v>2004</v>
      </c>
      <c r="G2" s="15">
        <v>2005</v>
      </c>
      <c r="H2" s="15">
        <v>2006</v>
      </c>
      <c r="I2" s="15">
        <v>2007</v>
      </c>
      <c r="J2" s="15">
        <v>2008</v>
      </c>
      <c r="K2" s="15">
        <v>2009</v>
      </c>
      <c r="L2" s="15">
        <v>2010</v>
      </c>
      <c r="M2" s="15">
        <v>2011</v>
      </c>
      <c r="N2" s="15">
        <v>2012</v>
      </c>
      <c r="O2" s="15">
        <v>2013</v>
      </c>
      <c r="P2" s="15">
        <v>2014</v>
      </c>
      <c r="Q2" s="15">
        <v>2015</v>
      </c>
      <c r="R2" s="15">
        <v>2016</v>
      </c>
      <c r="S2" s="15">
        <v>2017</v>
      </c>
      <c r="T2" s="15">
        <v>2018</v>
      </c>
      <c r="U2" s="15">
        <v>2019</v>
      </c>
      <c r="V2" s="15">
        <v>2020</v>
      </c>
      <c r="W2" s="15">
        <v>2021</v>
      </c>
      <c r="X2" s="15">
        <v>2022</v>
      </c>
    </row>
    <row r="3" spans="1:24" ht="13.5" customHeight="1" x14ac:dyDescent="0.2">
      <c r="A3" s="9" t="s">
        <v>28</v>
      </c>
    </row>
    <row r="4" spans="1:24" ht="13.5" customHeight="1" x14ac:dyDescent="0.2">
      <c r="A4" s="1" t="s">
        <v>24</v>
      </c>
      <c r="B4" s="3">
        <v>541</v>
      </c>
      <c r="C4" s="3">
        <v>733</v>
      </c>
      <c r="D4" s="3">
        <v>1468</v>
      </c>
      <c r="E4" s="3">
        <v>1831</v>
      </c>
      <c r="F4" s="3">
        <v>1543</v>
      </c>
      <c r="G4" s="3">
        <v>992</v>
      </c>
      <c r="H4" s="3">
        <v>626</v>
      </c>
      <c r="I4" s="3">
        <v>466</v>
      </c>
      <c r="J4" s="3">
        <v>1066</v>
      </c>
      <c r="K4" s="3">
        <v>3907</v>
      </c>
      <c r="L4" s="3">
        <v>2683</v>
      </c>
      <c r="M4" s="3">
        <v>2243</v>
      </c>
      <c r="N4" s="3">
        <v>1666</v>
      </c>
      <c r="O4" s="3">
        <v>1516</v>
      </c>
      <c r="P4" s="3">
        <v>1299</v>
      </c>
      <c r="Q4" s="3">
        <v>1136.75</v>
      </c>
      <c r="R4" s="3">
        <v>840.08333333333337</v>
      </c>
      <c r="S4" s="1">
        <v>831</v>
      </c>
      <c r="T4" s="17">
        <v>905.83333333333337</v>
      </c>
      <c r="U4" s="3">
        <v>1503</v>
      </c>
      <c r="V4" s="3">
        <v>3216.6666666666665</v>
      </c>
      <c r="W4" s="3">
        <v>1791.5</v>
      </c>
      <c r="X4" s="3">
        <v>1130.4166666666667</v>
      </c>
    </row>
    <row r="5" spans="1:24" ht="13.5" customHeight="1" x14ac:dyDescent="0.2">
      <c r="A5" s="1" t="s">
        <v>25</v>
      </c>
      <c r="B5" s="3">
        <v>50</v>
      </c>
      <c r="C5" s="3">
        <v>48</v>
      </c>
      <c r="D5" s="3">
        <v>129</v>
      </c>
      <c r="E5" s="3">
        <v>255</v>
      </c>
      <c r="F5" s="3">
        <v>254</v>
      </c>
      <c r="G5" s="3">
        <v>135</v>
      </c>
      <c r="H5" s="3">
        <v>73</v>
      </c>
      <c r="I5" s="3">
        <v>64</v>
      </c>
      <c r="J5" s="3">
        <v>66</v>
      </c>
      <c r="K5" s="3">
        <v>1351</v>
      </c>
      <c r="L5" s="3">
        <v>1136</v>
      </c>
      <c r="M5" s="3">
        <v>974</v>
      </c>
      <c r="N5" s="3">
        <v>629</v>
      </c>
      <c r="O5" s="3">
        <v>566</v>
      </c>
      <c r="P5" s="3">
        <v>476</v>
      </c>
      <c r="Q5" s="3">
        <v>369.75</v>
      </c>
      <c r="R5" s="3">
        <v>282.5</v>
      </c>
      <c r="S5" s="1">
        <v>229</v>
      </c>
      <c r="T5" s="17">
        <v>278.5</v>
      </c>
      <c r="U5" s="3">
        <v>472.41666666666669</v>
      </c>
      <c r="V5" s="3">
        <v>1143.8333333333333</v>
      </c>
      <c r="W5" s="3">
        <v>1234.3333333333333</v>
      </c>
      <c r="X5" s="3">
        <v>426.25</v>
      </c>
    </row>
    <row r="6" spans="1:24" ht="13.5" customHeight="1" x14ac:dyDescent="0.2">
      <c r="A6" s="5" t="s">
        <v>26</v>
      </c>
      <c r="B6" s="6">
        <v>34</v>
      </c>
      <c r="C6" s="6">
        <v>19</v>
      </c>
      <c r="D6" s="6">
        <v>36</v>
      </c>
      <c r="E6" s="6">
        <v>104</v>
      </c>
      <c r="F6" s="6">
        <v>129</v>
      </c>
      <c r="G6" s="6">
        <v>64</v>
      </c>
      <c r="H6" s="6">
        <v>22</v>
      </c>
      <c r="I6" s="6">
        <v>25</v>
      </c>
      <c r="J6" s="6">
        <v>22</v>
      </c>
      <c r="K6" s="6">
        <v>257</v>
      </c>
      <c r="L6" s="6">
        <v>1148</v>
      </c>
      <c r="M6" s="6">
        <v>1121</v>
      </c>
      <c r="N6" s="6">
        <v>757</v>
      </c>
      <c r="O6" s="6">
        <v>457</v>
      </c>
      <c r="P6" s="6">
        <v>370</v>
      </c>
      <c r="Q6" s="6">
        <v>229.16666666666666</v>
      </c>
      <c r="R6" s="6">
        <v>183.16666666666666</v>
      </c>
      <c r="S6" s="5">
        <v>135</v>
      </c>
      <c r="T6" s="18">
        <v>165.58333333333334</v>
      </c>
      <c r="U6" s="6">
        <v>244.41666666666666</v>
      </c>
      <c r="V6" s="6">
        <v>648.08333333333337</v>
      </c>
      <c r="W6" s="6">
        <v>1188.5833333333333</v>
      </c>
      <c r="X6" s="6">
        <v>488.91666666666669</v>
      </c>
    </row>
    <row r="7" spans="1:24" ht="13.5" customHeight="1" x14ac:dyDescent="0.2">
      <c r="A7" s="1" t="s">
        <v>0</v>
      </c>
      <c r="B7" s="3">
        <f t="shared" ref="B7" si="0">SUM(B4:B6)</f>
        <v>625</v>
      </c>
      <c r="C7" s="3">
        <f t="shared" ref="C7" si="1">SUM(C4:C6)</f>
        <v>800</v>
      </c>
      <c r="D7" s="3">
        <f t="shared" ref="D7" si="2">SUM(D4:D6)</f>
        <v>1633</v>
      </c>
      <c r="E7" s="3">
        <f t="shared" ref="E7" si="3">SUM(E4:E6)</f>
        <v>2190</v>
      </c>
      <c r="F7" s="3">
        <f t="shared" ref="F7" si="4">SUM(F4:F6)</f>
        <v>1926</v>
      </c>
      <c r="G7" s="3">
        <f t="shared" ref="G7" si="5">SUM(G4:G6)</f>
        <v>1191</v>
      </c>
      <c r="H7" s="3">
        <f t="shared" ref="H7" si="6">SUM(H4:H6)</f>
        <v>721</v>
      </c>
      <c r="I7" s="3">
        <f t="shared" ref="I7" si="7">SUM(I4:I6)</f>
        <v>555</v>
      </c>
      <c r="J7" s="3">
        <f t="shared" ref="J7" si="8">SUM(J4:J6)</f>
        <v>1154</v>
      </c>
      <c r="K7" s="3">
        <f t="shared" ref="K7" si="9">SUM(K4:K6)</f>
        <v>5515</v>
      </c>
      <c r="L7" s="3">
        <f t="shared" ref="L7" si="10">SUM(L4:L6)</f>
        <v>4967</v>
      </c>
      <c r="M7" s="3">
        <f t="shared" ref="M7" si="11">SUM(M4:M6)</f>
        <v>4338</v>
      </c>
      <c r="N7" s="3">
        <f t="shared" ref="N7" si="12">SUM(N4:N6)</f>
        <v>3052</v>
      </c>
      <c r="O7" s="3">
        <f t="shared" ref="O7" si="13">SUM(O4:O6)</f>
        <v>2539</v>
      </c>
      <c r="P7" s="3">
        <f t="shared" ref="P7" si="14">SUM(P4:P6)</f>
        <v>2145</v>
      </c>
      <c r="Q7" s="3">
        <f t="shared" ref="Q7:V7" si="15">SUM(Q4:Q6)</f>
        <v>1735.6666666666667</v>
      </c>
      <c r="R7" s="3">
        <f t="shared" si="15"/>
        <v>1305.7500000000002</v>
      </c>
      <c r="S7" s="3">
        <f t="shared" si="15"/>
        <v>1195</v>
      </c>
      <c r="T7" s="3">
        <f t="shared" si="15"/>
        <v>1349.9166666666667</v>
      </c>
      <c r="U7" s="3">
        <f t="shared" si="15"/>
        <v>2219.8333333333335</v>
      </c>
      <c r="V7" s="3">
        <f t="shared" si="15"/>
        <v>5008.583333333333</v>
      </c>
      <c r="W7" s="3">
        <f>SUM(W4:W6)</f>
        <v>4214.4166666666661</v>
      </c>
      <c r="X7" s="3">
        <f>SUM(X4:X6)</f>
        <v>2045.5833333333335</v>
      </c>
    </row>
    <row r="8" spans="1:24" ht="13.5" customHeight="1" x14ac:dyDescent="0.2"/>
    <row r="9" spans="1:24" ht="13.5" customHeight="1" x14ac:dyDescent="0.2">
      <c r="A9" s="9" t="s">
        <v>29</v>
      </c>
    </row>
    <row r="10" spans="1:24" ht="13.5" customHeight="1" x14ac:dyDescent="0.2">
      <c r="A10" s="1" t="s">
        <v>24</v>
      </c>
      <c r="B10" s="3">
        <v>583</v>
      </c>
      <c r="C10" s="3">
        <v>707</v>
      </c>
      <c r="D10" s="3">
        <v>1248</v>
      </c>
      <c r="E10" s="3">
        <v>1448</v>
      </c>
      <c r="F10" s="3">
        <v>1260</v>
      </c>
      <c r="G10" s="3">
        <v>843</v>
      </c>
      <c r="H10" s="3">
        <v>608</v>
      </c>
      <c r="I10" s="3">
        <v>459</v>
      </c>
      <c r="J10" s="3">
        <v>1030</v>
      </c>
      <c r="K10" s="3">
        <v>4144</v>
      </c>
      <c r="L10" s="3">
        <v>2661</v>
      </c>
      <c r="M10" s="3">
        <v>2278</v>
      </c>
      <c r="N10" s="3">
        <v>1815</v>
      </c>
      <c r="O10" s="3">
        <v>1582</v>
      </c>
      <c r="P10" s="3">
        <v>1412</v>
      </c>
      <c r="Q10" s="3">
        <v>1286.5</v>
      </c>
      <c r="R10" s="3">
        <v>1070.75</v>
      </c>
      <c r="S10" s="3">
        <v>1130</v>
      </c>
      <c r="T10" s="3">
        <v>1236.1666666666667</v>
      </c>
      <c r="U10" s="3">
        <v>1984.8333333333333</v>
      </c>
      <c r="V10" s="3">
        <v>4629.583333333333</v>
      </c>
      <c r="W10" s="3">
        <v>2551</v>
      </c>
      <c r="X10" s="3">
        <v>1903.6666666666667</v>
      </c>
    </row>
    <row r="11" spans="1:24" ht="13.5" customHeight="1" x14ac:dyDescent="0.2">
      <c r="A11" s="1" t="s">
        <v>25</v>
      </c>
      <c r="B11" s="3">
        <v>119</v>
      </c>
      <c r="C11" s="3">
        <v>80</v>
      </c>
      <c r="D11" s="3">
        <v>227</v>
      </c>
      <c r="E11" s="3">
        <v>360</v>
      </c>
      <c r="F11" s="3">
        <v>351</v>
      </c>
      <c r="G11" s="3">
        <v>210</v>
      </c>
      <c r="H11" s="3">
        <v>113</v>
      </c>
      <c r="I11" s="3">
        <v>108</v>
      </c>
      <c r="J11" s="3">
        <v>104</v>
      </c>
      <c r="K11" s="3">
        <v>1784</v>
      </c>
      <c r="L11" s="3">
        <v>1415</v>
      </c>
      <c r="M11" s="3">
        <v>1146</v>
      </c>
      <c r="N11" s="3">
        <v>834</v>
      </c>
      <c r="O11" s="3">
        <v>760</v>
      </c>
      <c r="P11" s="3">
        <v>626</v>
      </c>
      <c r="Q11" s="3">
        <v>538.75</v>
      </c>
      <c r="R11" s="3">
        <v>457.41666666666669</v>
      </c>
      <c r="S11" s="3">
        <v>433</v>
      </c>
      <c r="T11" s="3">
        <v>516.33333333333337</v>
      </c>
      <c r="U11" s="3">
        <v>824.83333333333337</v>
      </c>
      <c r="V11" s="3">
        <v>1880.1666666666667</v>
      </c>
      <c r="W11" s="3">
        <v>2294.5833333333335</v>
      </c>
      <c r="X11" s="3">
        <v>835.33333333333337</v>
      </c>
    </row>
    <row r="12" spans="1:24" ht="13.5" customHeight="1" x14ac:dyDescent="0.2">
      <c r="A12" s="5" t="s">
        <v>26</v>
      </c>
      <c r="B12" s="6">
        <v>110</v>
      </c>
      <c r="C12" s="6">
        <v>60</v>
      </c>
      <c r="D12" s="6">
        <v>90</v>
      </c>
      <c r="E12" s="6">
        <v>244</v>
      </c>
      <c r="F12" s="6">
        <v>302</v>
      </c>
      <c r="G12" s="6">
        <v>190</v>
      </c>
      <c r="H12" s="6">
        <v>82</v>
      </c>
      <c r="I12" s="6">
        <v>66</v>
      </c>
      <c r="J12" s="6">
        <v>62</v>
      </c>
      <c r="K12" s="6">
        <v>401</v>
      </c>
      <c r="L12" s="6">
        <v>2010</v>
      </c>
      <c r="M12" s="6">
        <v>1998</v>
      </c>
      <c r="N12" s="6">
        <v>1521</v>
      </c>
      <c r="O12" s="6">
        <v>977</v>
      </c>
      <c r="P12" s="6">
        <v>739</v>
      </c>
      <c r="Q12" s="6">
        <v>521.83333333333303</v>
      </c>
      <c r="R12" s="6">
        <v>465.75</v>
      </c>
      <c r="S12" s="6">
        <v>417</v>
      </c>
      <c r="T12" s="6">
        <v>453.91666666666669</v>
      </c>
      <c r="U12" s="6">
        <v>665.33333333333337</v>
      </c>
      <c r="V12" s="6">
        <v>1462.75</v>
      </c>
      <c r="W12" s="6">
        <v>2532.5</v>
      </c>
      <c r="X12" s="6">
        <v>1231.5</v>
      </c>
    </row>
    <row r="13" spans="1:24" ht="13.5" customHeight="1" x14ac:dyDescent="0.2">
      <c r="A13" s="1" t="s">
        <v>0</v>
      </c>
      <c r="B13" s="3">
        <f t="shared" ref="B13" si="16">SUM(B10:B12)</f>
        <v>812</v>
      </c>
      <c r="C13" s="3">
        <f t="shared" ref="C13" si="17">SUM(C10:C12)</f>
        <v>847</v>
      </c>
      <c r="D13" s="3">
        <f t="shared" ref="D13" si="18">SUM(D10:D12)</f>
        <v>1565</v>
      </c>
      <c r="E13" s="3">
        <f t="shared" ref="E13" si="19">SUM(E10:E12)</f>
        <v>2052</v>
      </c>
      <c r="F13" s="3">
        <f t="shared" ref="F13" si="20">SUM(F10:F12)</f>
        <v>1913</v>
      </c>
      <c r="G13" s="3">
        <f t="shared" ref="G13" si="21">SUM(G10:G12)</f>
        <v>1243</v>
      </c>
      <c r="H13" s="3">
        <f t="shared" ref="H13" si="22">SUM(H10:H12)</f>
        <v>803</v>
      </c>
      <c r="I13" s="3">
        <f t="shared" ref="I13" si="23">SUM(I10:I12)</f>
        <v>633</v>
      </c>
      <c r="J13" s="3">
        <f t="shared" ref="J13" si="24">SUM(J10:J12)</f>
        <v>1196</v>
      </c>
      <c r="K13" s="3">
        <f t="shared" ref="K13" si="25">SUM(K10:K12)</f>
        <v>6329</v>
      </c>
      <c r="L13" s="3">
        <f t="shared" ref="L13" si="26">SUM(L10:L12)</f>
        <v>6086</v>
      </c>
      <c r="M13" s="3">
        <f t="shared" ref="M13" si="27">SUM(M10:M12)</f>
        <v>5422</v>
      </c>
      <c r="N13" s="3">
        <f t="shared" ref="N13" si="28">SUM(N10:N12)</f>
        <v>4170</v>
      </c>
      <c r="O13" s="3">
        <f t="shared" ref="O13" si="29">SUM(O10:O12)</f>
        <v>3319</v>
      </c>
      <c r="P13" s="3">
        <f t="shared" ref="P13" si="30">SUM(P10:P12)</f>
        <v>2777</v>
      </c>
      <c r="Q13" s="3">
        <f t="shared" ref="Q13:V13" si="31">SUM(Q10:Q12)</f>
        <v>2347.083333333333</v>
      </c>
      <c r="R13" s="3">
        <f t="shared" si="31"/>
        <v>1993.9166666666667</v>
      </c>
      <c r="S13" s="3">
        <f t="shared" si="31"/>
        <v>1980</v>
      </c>
      <c r="T13" s="3">
        <f t="shared" si="31"/>
        <v>2206.4166666666665</v>
      </c>
      <c r="U13" s="3">
        <f t="shared" si="31"/>
        <v>3475</v>
      </c>
      <c r="V13" s="3">
        <f t="shared" si="31"/>
        <v>7972.5</v>
      </c>
      <c r="W13" s="3">
        <f>SUM(W10:W12)</f>
        <v>7378.0833333333339</v>
      </c>
      <c r="X13" s="3">
        <f>SUM(X10:X12)</f>
        <v>3970.5</v>
      </c>
    </row>
    <row r="14" spans="1:24" ht="13.5" customHeight="1" x14ac:dyDescent="0.2"/>
    <row r="15" spans="1:24" ht="13.5" customHeight="1" x14ac:dyDescent="0.2">
      <c r="A15" s="9" t="s">
        <v>30</v>
      </c>
    </row>
    <row r="16" spans="1:24" ht="13.5" customHeight="1" x14ac:dyDescent="0.2">
      <c r="A16" s="1" t="s">
        <v>24</v>
      </c>
      <c r="B16" s="3">
        <v>411</v>
      </c>
      <c r="C16" s="3">
        <v>448</v>
      </c>
      <c r="D16" s="3">
        <v>561</v>
      </c>
      <c r="E16" s="3">
        <v>634</v>
      </c>
      <c r="F16" s="3">
        <v>626</v>
      </c>
      <c r="G16" s="3">
        <v>509</v>
      </c>
      <c r="H16" s="3">
        <v>404</v>
      </c>
      <c r="I16" s="3">
        <v>276</v>
      </c>
      <c r="J16" s="3">
        <v>524</v>
      </c>
      <c r="K16" s="3">
        <v>1964</v>
      </c>
      <c r="L16" s="3">
        <v>1303</v>
      </c>
      <c r="M16" s="3">
        <v>1159</v>
      </c>
      <c r="N16" s="3">
        <v>882</v>
      </c>
      <c r="O16" s="3">
        <v>745</v>
      </c>
      <c r="P16" s="3">
        <v>645</v>
      </c>
      <c r="Q16" s="17">
        <v>483.66666666666669</v>
      </c>
      <c r="R16" s="3">
        <v>457.83333333333331</v>
      </c>
      <c r="S16" s="1">
        <v>486</v>
      </c>
      <c r="T16" s="3">
        <v>536.5</v>
      </c>
      <c r="U16" s="17">
        <v>765.25</v>
      </c>
      <c r="V16" s="3">
        <v>1889.6666666666667</v>
      </c>
      <c r="W16" s="3">
        <v>1066.1666666666699</v>
      </c>
      <c r="X16" s="17">
        <v>699.08333333333337</v>
      </c>
    </row>
    <row r="17" spans="1:24" ht="13.5" customHeight="1" x14ac:dyDescent="0.2">
      <c r="A17" s="1" t="s">
        <v>25</v>
      </c>
      <c r="B17" s="3">
        <v>125</v>
      </c>
      <c r="C17" s="3">
        <v>111</v>
      </c>
      <c r="D17" s="3">
        <v>146</v>
      </c>
      <c r="E17" s="3">
        <v>205</v>
      </c>
      <c r="F17" s="3">
        <v>210</v>
      </c>
      <c r="G17" s="3">
        <v>168</v>
      </c>
      <c r="H17" s="3">
        <v>134</v>
      </c>
      <c r="I17" s="3">
        <v>127</v>
      </c>
      <c r="J17" s="3">
        <v>99</v>
      </c>
      <c r="K17" s="3">
        <v>966</v>
      </c>
      <c r="L17" s="3">
        <v>787</v>
      </c>
      <c r="M17" s="3">
        <v>616</v>
      </c>
      <c r="N17" s="3">
        <v>451</v>
      </c>
      <c r="O17" s="3">
        <v>386</v>
      </c>
      <c r="P17" s="3">
        <v>337</v>
      </c>
      <c r="Q17" s="17">
        <v>269.66666666666669</v>
      </c>
      <c r="R17" s="3">
        <v>208.58333333333334</v>
      </c>
      <c r="S17" s="1">
        <v>211</v>
      </c>
      <c r="T17" s="3">
        <v>247.25</v>
      </c>
      <c r="U17" s="17">
        <v>367.25</v>
      </c>
      <c r="V17" s="3">
        <v>866.16666666666663</v>
      </c>
      <c r="W17" s="3">
        <v>1031.5</v>
      </c>
      <c r="X17" s="17">
        <v>366.33333333333331</v>
      </c>
    </row>
    <row r="18" spans="1:24" ht="13.5" customHeight="1" x14ac:dyDescent="0.2">
      <c r="A18" s="5" t="s">
        <v>26</v>
      </c>
      <c r="B18" s="6">
        <v>175</v>
      </c>
      <c r="C18" s="6">
        <v>114</v>
      </c>
      <c r="D18" s="6">
        <v>132</v>
      </c>
      <c r="E18" s="6">
        <v>219</v>
      </c>
      <c r="F18" s="6">
        <v>287</v>
      </c>
      <c r="G18" s="6">
        <v>254</v>
      </c>
      <c r="H18" s="6">
        <v>171</v>
      </c>
      <c r="I18" s="6">
        <v>183</v>
      </c>
      <c r="J18" s="6">
        <v>168</v>
      </c>
      <c r="K18" s="6">
        <v>347</v>
      </c>
      <c r="L18" s="6">
        <v>1359</v>
      </c>
      <c r="M18" s="6">
        <v>1532</v>
      </c>
      <c r="N18" s="6">
        <v>1283</v>
      </c>
      <c r="O18" s="6">
        <v>737</v>
      </c>
      <c r="P18" s="6">
        <v>571</v>
      </c>
      <c r="Q18" s="18">
        <v>382.33333333333331</v>
      </c>
      <c r="R18" s="6">
        <v>357.41666666666669</v>
      </c>
      <c r="S18" s="5">
        <v>299</v>
      </c>
      <c r="T18" s="6">
        <v>302.75</v>
      </c>
      <c r="U18" s="18">
        <v>410.41666666666669</v>
      </c>
      <c r="V18" s="6">
        <v>759.41666666666663</v>
      </c>
      <c r="W18" s="6">
        <v>1391.9166666666667</v>
      </c>
      <c r="X18" s="18">
        <v>818.33333333333337</v>
      </c>
    </row>
    <row r="19" spans="1:24" ht="13.5" customHeight="1" x14ac:dyDescent="0.2">
      <c r="A19" s="1" t="s">
        <v>0</v>
      </c>
      <c r="B19" s="3">
        <f t="shared" ref="B19" si="32">SUM(B16:B18)</f>
        <v>711</v>
      </c>
      <c r="C19" s="3">
        <f t="shared" ref="C19" si="33">SUM(C16:C18)</f>
        <v>673</v>
      </c>
      <c r="D19" s="3">
        <f t="shared" ref="D19" si="34">SUM(D16:D18)</f>
        <v>839</v>
      </c>
      <c r="E19" s="3">
        <f t="shared" ref="E19" si="35">SUM(E16:E18)</f>
        <v>1058</v>
      </c>
      <c r="F19" s="3">
        <f t="shared" ref="F19" si="36">SUM(F16:F18)</f>
        <v>1123</v>
      </c>
      <c r="G19" s="3">
        <f t="shared" ref="G19" si="37">SUM(G16:G18)</f>
        <v>931</v>
      </c>
      <c r="H19" s="3">
        <f t="shared" ref="H19" si="38">SUM(H16:H18)</f>
        <v>709</v>
      </c>
      <c r="I19" s="3">
        <f t="shared" ref="I19" si="39">SUM(I16:I18)</f>
        <v>586</v>
      </c>
      <c r="J19" s="3">
        <f t="shared" ref="J19" si="40">SUM(J16:J18)</f>
        <v>791</v>
      </c>
      <c r="K19" s="3">
        <f t="shared" ref="K19" si="41">SUM(K16:K18)</f>
        <v>3277</v>
      </c>
      <c r="L19" s="3">
        <f t="shared" ref="L19" si="42">SUM(L16:L18)</f>
        <v>3449</v>
      </c>
      <c r="M19" s="3">
        <f t="shared" ref="M19" si="43">SUM(M16:M18)</f>
        <v>3307</v>
      </c>
      <c r="N19" s="3">
        <f t="shared" ref="N19" si="44">SUM(N16:N18)</f>
        <v>2616</v>
      </c>
      <c r="O19" s="3">
        <f t="shared" ref="O19" si="45">SUM(O16:O18)</f>
        <v>1868</v>
      </c>
      <c r="P19" s="3">
        <f t="shared" ref="P19" si="46">SUM(P16:P18)</f>
        <v>1553</v>
      </c>
      <c r="Q19" s="3">
        <f t="shared" ref="Q19:V19" si="47">SUM(Q16:Q18)</f>
        <v>1135.6666666666667</v>
      </c>
      <c r="R19" s="3">
        <f t="shared" si="47"/>
        <v>1023.8333333333333</v>
      </c>
      <c r="S19" s="1">
        <f t="shared" si="47"/>
        <v>996</v>
      </c>
      <c r="T19" s="3">
        <f t="shared" si="47"/>
        <v>1086.5</v>
      </c>
      <c r="U19" s="3">
        <f t="shared" si="47"/>
        <v>1542.9166666666667</v>
      </c>
      <c r="V19" s="3">
        <f t="shared" si="47"/>
        <v>3515.25</v>
      </c>
      <c r="W19" s="3">
        <f>SUM(W16:W18)</f>
        <v>3489.5833333333367</v>
      </c>
      <c r="X19" s="3">
        <f>SUM(X16:X18)</f>
        <v>1883.75</v>
      </c>
    </row>
    <row r="20" spans="1:24" ht="13.5" customHeight="1" x14ac:dyDescent="0.2"/>
    <row r="21" spans="1:24" ht="13.5" customHeight="1" x14ac:dyDescent="0.2"/>
    <row r="22" spans="1:24" ht="13.5" customHeight="1" x14ac:dyDescent="0.2"/>
    <row r="23" spans="1:24" ht="13.5" customHeight="1" x14ac:dyDescent="0.2">
      <c r="A23" s="14" t="s">
        <v>27</v>
      </c>
    </row>
    <row r="24" spans="1:24" ht="13.5" customHeight="1" x14ac:dyDescent="0.2">
      <c r="A24" s="9" t="s">
        <v>28</v>
      </c>
    </row>
    <row r="25" spans="1:24" ht="13.5" customHeight="1" x14ac:dyDescent="0.2">
      <c r="A25" s="1" t="s">
        <v>24</v>
      </c>
      <c r="B25" s="8">
        <f t="shared" ref="B25:P25" si="48">B4/B$7</f>
        <v>0.86560000000000004</v>
      </c>
      <c r="C25" s="8">
        <f t="shared" si="48"/>
        <v>0.91625000000000001</v>
      </c>
      <c r="D25" s="8">
        <f t="shared" si="48"/>
        <v>0.89895897121861601</v>
      </c>
      <c r="E25" s="8">
        <f t="shared" si="48"/>
        <v>0.83607305936073062</v>
      </c>
      <c r="F25" s="8">
        <f t="shared" si="48"/>
        <v>0.80114226375908615</v>
      </c>
      <c r="G25" s="8">
        <f t="shared" si="48"/>
        <v>0.83291351805205704</v>
      </c>
      <c r="H25" s="8">
        <f t="shared" si="48"/>
        <v>0.86823855755894586</v>
      </c>
      <c r="I25" s="8">
        <f t="shared" si="48"/>
        <v>0.83963963963963961</v>
      </c>
      <c r="J25" s="8">
        <f t="shared" si="48"/>
        <v>0.9237435008665511</v>
      </c>
      <c r="K25" s="8">
        <f t="shared" si="48"/>
        <v>0.70843155031731642</v>
      </c>
      <c r="L25" s="8">
        <f t="shared" si="48"/>
        <v>0.54016508959130261</v>
      </c>
      <c r="M25" s="8">
        <f t="shared" si="48"/>
        <v>0.51705855232826192</v>
      </c>
      <c r="N25" s="8">
        <f t="shared" si="48"/>
        <v>0.54587155963302747</v>
      </c>
      <c r="O25" s="8">
        <f t="shared" si="48"/>
        <v>0.59708546671918084</v>
      </c>
      <c r="P25" s="8">
        <f t="shared" si="48"/>
        <v>0.60559440559440558</v>
      </c>
      <c r="Q25" s="8">
        <f t="shared" ref="Q25:R25" si="49">Q4/Q$7</f>
        <v>0.65493566352986365</v>
      </c>
      <c r="R25" s="8">
        <f t="shared" si="49"/>
        <v>0.64337226370540546</v>
      </c>
      <c r="S25" s="8">
        <f t="shared" ref="S25:T25" si="50">S4/S$7</f>
        <v>0.695397489539749</v>
      </c>
      <c r="T25" s="8">
        <f t="shared" si="50"/>
        <v>0.67102907586888083</v>
      </c>
      <c r="U25" s="8">
        <f t="shared" ref="U25:V25" si="51">U4/U$7</f>
        <v>0.67707785869810044</v>
      </c>
      <c r="V25" s="8">
        <f t="shared" si="51"/>
        <v>0.64223083706304174</v>
      </c>
      <c r="W25" s="8">
        <f t="shared" ref="W25:X25" si="52">W4/W$7</f>
        <v>0.42508848595100157</v>
      </c>
      <c r="X25" s="8">
        <f t="shared" si="52"/>
        <v>0.55261335397400901</v>
      </c>
    </row>
    <row r="26" spans="1:24" ht="13.5" customHeight="1" x14ac:dyDescent="0.2">
      <c r="A26" s="1" t="s">
        <v>25</v>
      </c>
      <c r="B26" s="8">
        <f t="shared" ref="B26:P26" si="53">B5/B$7</f>
        <v>0.08</v>
      </c>
      <c r="C26" s="8">
        <f t="shared" si="53"/>
        <v>0.06</v>
      </c>
      <c r="D26" s="8">
        <f t="shared" si="53"/>
        <v>7.8995713410900184E-2</v>
      </c>
      <c r="E26" s="8">
        <f t="shared" si="53"/>
        <v>0.11643835616438356</v>
      </c>
      <c r="F26" s="8">
        <f t="shared" si="53"/>
        <v>0.13187954309449637</v>
      </c>
      <c r="G26" s="8">
        <f t="shared" si="53"/>
        <v>0.11335012594458438</v>
      </c>
      <c r="H26" s="8">
        <f t="shared" si="53"/>
        <v>0.10124826629680998</v>
      </c>
      <c r="I26" s="8">
        <f t="shared" si="53"/>
        <v>0.11531531531531532</v>
      </c>
      <c r="J26" s="8">
        <f t="shared" si="53"/>
        <v>5.7192374350086658E-2</v>
      </c>
      <c r="K26" s="8">
        <f t="shared" si="53"/>
        <v>0.24496826835902086</v>
      </c>
      <c r="L26" s="8">
        <f t="shared" si="53"/>
        <v>0.22870948258506141</v>
      </c>
      <c r="M26" s="8">
        <f t="shared" si="53"/>
        <v>0.22452743199631167</v>
      </c>
      <c r="N26" s="8">
        <f t="shared" si="53"/>
        <v>0.20609436435124509</v>
      </c>
      <c r="O26" s="8">
        <f t="shared" si="53"/>
        <v>0.2229224103977944</v>
      </c>
      <c r="P26" s="8">
        <f t="shared" si="53"/>
        <v>0.22191142191142191</v>
      </c>
      <c r="Q26" s="8">
        <f t="shared" ref="Q26:R26" si="54">Q5/Q$7</f>
        <v>0.21303053581716919</v>
      </c>
      <c r="R26" s="8">
        <f t="shared" si="54"/>
        <v>0.21635075627034267</v>
      </c>
      <c r="S26" s="8">
        <f t="shared" ref="S26:T26" si="55">S5/S$7</f>
        <v>0.19163179916317991</v>
      </c>
      <c r="T26" s="8">
        <f t="shared" si="55"/>
        <v>0.20630903142169268</v>
      </c>
      <c r="U26" s="8">
        <f t="shared" ref="U26:V26" si="56">U5/U$7</f>
        <v>0.21281627749831067</v>
      </c>
      <c r="V26" s="8">
        <f t="shared" si="56"/>
        <v>0.22837462356288371</v>
      </c>
      <c r="W26" s="8">
        <f t="shared" ref="W26:X26" si="57">W5/W$7</f>
        <v>0.2928835544658217</v>
      </c>
      <c r="X26" s="8">
        <f t="shared" si="57"/>
        <v>0.20837576893306717</v>
      </c>
    </row>
    <row r="27" spans="1:24" ht="13.5" customHeight="1" x14ac:dyDescent="0.2">
      <c r="A27" s="5" t="s">
        <v>26</v>
      </c>
      <c r="B27" s="11">
        <f t="shared" ref="B27:P27" si="58">B6/B$7</f>
        <v>5.4399999999999997E-2</v>
      </c>
      <c r="C27" s="11">
        <f t="shared" si="58"/>
        <v>2.375E-2</v>
      </c>
      <c r="D27" s="11">
        <f t="shared" si="58"/>
        <v>2.2045315370483771E-2</v>
      </c>
      <c r="E27" s="11">
        <f t="shared" si="58"/>
        <v>4.7488584474885846E-2</v>
      </c>
      <c r="F27" s="11">
        <f t="shared" si="58"/>
        <v>6.6978193146417439E-2</v>
      </c>
      <c r="G27" s="11">
        <f t="shared" si="58"/>
        <v>5.3736356003358521E-2</v>
      </c>
      <c r="H27" s="11">
        <f t="shared" si="58"/>
        <v>3.0513176144244106E-2</v>
      </c>
      <c r="I27" s="11">
        <f t="shared" si="58"/>
        <v>4.5045045045045043E-2</v>
      </c>
      <c r="J27" s="11">
        <f t="shared" si="58"/>
        <v>1.9064124783362217E-2</v>
      </c>
      <c r="K27" s="11">
        <f t="shared" si="58"/>
        <v>4.660018132366274E-2</v>
      </c>
      <c r="L27" s="11">
        <f t="shared" si="58"/>
        <v>0.23112542782363599</v>
      </c>
      <c r="M27" s="11">
        <f t="shared" si="58"/>
        <v>0.25841401567542649</v>
      </c>
      <c r="N27" s="11">
        <f t="shared" si="58"/>
        <v>0.24803407601572738</v>
      </c>
      <c r="O27" s="11">
        <f t="shared" si="58"/>
        <v>0.17999212288302482</v>
      </c>
      <c r="P27" s="11">
        <f t="shared" si="58"/>
        <v>0.17249417249417248</v>
      </c>
      <c r="Q27" s="11">
        <f t="shared" ref="Q27:R27" si="59">Q6/Q$7</f>
        <v>0.13203380065296716</v>
      </c>
      <c r="R27" s="11">
        <f t="shared" si="59"/>
        <v>0.14027698002425168</v>
      </c>
      <c r="S27" s="11">
        <f t="shared" ref="S27:T27" si="60">S6/S$7</f>
        <v>0.11297071129707113</v>
      </c>
      <c r="T27" s="11">
        <f t="shared" si="60"/>
        <v>0.12266189270942651</v>
      </c>
      <c r="U27" s="11">
        <f t="shared" ref="U27:V27" si="61">U6/U$7</f>
        <v>0.11010586380358885</v>
      </c>
      <c r="V27" s="11">
        <f t="shared" si="61"/>
        <v>0.12939453937407452</v>
      </c>
      <c r="W27" s="11">
        <f t="shared" ref="W27:X27" si="62">W6/W$7</f>
        <v>0.28202795958317683</v>
      </c>
      <c r="X27" s="11">
        <f t="shared" si="62"/>
        <v>0.23901087709292376</v>
      </c>
    </row>
    <row r="28" spans="1:24" ht="13.5" customHeight="1" x14ac:dyDescent="0.2">
      <c r="A28" s="1" t="s">
        <v>0</v>
      </c>
      <c r="B28" s="8">
        <f t="shared" ref="B28:P28" si="63">SUM(B25:B27)</f>
        <v>1</v>
      </c>
      <c r="C28" s="8">
        <f t="shared" si="63"/>
        <v>1</v>
      </c>
      <c r="D28" s="8">
        <f t="shared" si="63"/>
        <v>1</v>
      </c>
      <c r="E28" s="8">
        <f t="shared" si="63"/>
        <v>1</v>
      </c>
      <c r="F28" s="8">
        <f t="shared" si="63"/>
        <v>0.99999999999999989</v>
      </c>
      <c r="G28" s="8">
        <f t="shared" si="63"/>
        <v>1</v>
      </c>
      <c r="H28" s="8">
        <f t="shared" si="63"/>
        <v>0.99999999999999989</v>
      </c>
      <c r="I28" s="8">
        <f t="shared" si="63"/>
        <v>1</v>
      </c>
      <c r="J28" s="8">
        <f t="shared" si="63"/>
        <v>0.99999999999999989</v>
      </c>
      <c r="K28" s="8">
        <f t="shared" si="63"/>
        <v>1</v>
      </c>
      <c r="L28" s="8">
        <f t="shared" si="63"/>
        <v>1</v>
      </c>
      <c r="M28" s="8">
        <f t="shared" si="63"/>
        <v>1</v>
      </c>
      <c r="N28" s="8">
        <f t="shared" si="63"/>
        <v>0.99999999999999989</v>
      </c>
      <c r="O28" s="8">
        <f t="shared" si="63"/>
        <v>1</v>
      </c>
      <c r="P28" s="8">
        <f t="shared" si="63"/>
        <v>1</v>
      </c>
      <c r="Q28" s="4">
        <f t="shared" ref="Q28:V28" si="64">SUM(Q25:Q27)</f>
        <v>1</v>
      </c>
      <c r="R28" s="4">
        <f t="shared" si="64"/>
        <v>0.99999999999999989</v>
      </c>
      <c r="S28" s="4">
        <f t="shared" si="64"/>
        <v>1</v>
      </c>
      <c r="T28" s="4">
        <f t="shared" si="64"/>
        <v>1</v>
      </c>
      <c r="U28" s="4">
        <f t="shared" si="64"/>
        <v>1</v>
      </c>
      <c r="V28" s="4">
        <f t="shared" si="64"/>
        <v>1</v>
      </c>
      <c r="W28" s="4">
        <f>SUM(W25:W27)</f>
        <v>1</v>
      </c>
      <c r="X28" s="4">
        <f>SUM(X25:X27)</f>
        <v>1</v>
      </c>
    </row>
    <row r="29" spans="1:24" ht="13.5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24" ht="13.5" customHeight="1" x14ac:dyDescent="0.2">
      <c r="A30" s="9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24" ht="13.5" customHeight="1" x14ac:dyDescent="0.2">
      <c r="A31" s="1" t="s">
        <v>24</v>
      </c>
      <c r="B31" s="8">
        <f t="shared" ref="B31:P31" si="65">B10/B$13</f>
        <v>0.71798029556650245</v>
      </c>
      <c r="C31" s="8">
        <f t="shared" si="65"/>
        <v>0.83471074380165289</v>
      </c>
      <c r="D31" s="8">
        <f t="shared" si="65"/>
        <v>0.79744408945686895</v>
      </c>
      <c r="E31" s="8">
        <f t="shared" si="65"/>
        <v>0.70565302144249509</v>
      </c>
      <c r="F31" s="8">
        <f t="shared" si="65"/>
        <v>0.65865133298484058</v>
      </c>
      <c r="G31" s="8">
        <f t="shared" si="65"/>
        <v>0.67819790828640392</v>
      </c>
      <c r="H31" s="8">
        <f t="shared" si="65"/>
        <v>0.7571606475716065</v>
      </c>
      <c r="I31" s="8">
        <f t="shared" si="65"/>
        <v>0.72511848341232232</v>
      </c>
      <c r="J31" s="8">
        <f t="shared" si="65"/>
        <v>0.8612040133779264</v>
      </c>
      <c r="K31" s="8">
        <f t="shared" si="65"/>
        <v>0.65476378574814342</v>
      </c>
      <c r="L31" s="8">
        <f t="shared" si="65"/>
        <v>0.4372329937561617</v>
      </c>
      <c r="M31" s="8">
        <f t="shared" si="65"/>
        <v>0.42014016967908518</v>
      </c>
      <c r="N31" s="8">
        <f t="shared" si="65"/>
        <v>0.43525179856115109</v>
      </c>
      <c r="O31" s="8">
        <f t="shared" si="65"/>
        <v>0.47664959325097922</v>
      </c>
      <c r="P31" s="8">
        <f t="shared" si="65"/>
        <v>0.5084623694634498</v>
      </c>
      <c r="Q31" s="8">
        <f t="shared" ref="Q31:R31" si="66">Q10/Q$13</f>
        <v>0.54812710811290621</v>
      </c>
      <c r="R31" s="8">
        <f t="shared" si="66"/>
        <v>0.53700840055167798</v>
      </c>
      <c r="S31" s="8">
        <f t="shared" ref="S31:T31" si="67">S10/S$13</f>
        <v>0.57070707070707072</v>
      </c>
      <c r="T31" s="8">
        <f t="shared" si="67"/>
        <v>0.56025984817010999</v>
      </c>
      <c r="U31" s="8">
        <f t="shared" ref="U31" si="68">U10/U$13</f>
        <v>0.57117505995203832</v>
      </c>
      <c r="V31" s="8">
        <f>V10/V$13</f>
        <v>0.58069405247203931</v>
      </c>
      <c r="W31" s="8">
        <f>W10/W$13</f>
        <v>0.34575375266837588</v>
      </c>
      <c r="X31" s="8">
        <f>X10/X$13</f>
        <v>0.4794526298115267</v>
      </c>
    </row>
    <row r="32" spans="1:24" ht="13.5" customHeight="1" x14ac:dyDescent="0.2">
      <c r="A32" s="1" t="s">
        <v>25</v>
      </c>
      <c r="B32" s="8">
        <f t="shared" ref="B32:P32" si="69">B11/B$13</f>
        <v>0.14655172413793102</v>
      </c>
      <c r="C32" s="8">
        <f t="shared" si="69"/>
        <v>9.4451003541912631E-2</v>
      </c>
      <c r="D32" s="8">
        <f t="shared" si="69"/>
        <v>0.14504792332268371</v>
      </c>
      <c r="E32" s="8">
        <f t="shared" si="69"/>
        <v>0.17543859649122806</v>
      </c>
      <c r="F32" s="8">
        <f t="shared" si="69"/>
        <v>0.18348144276006273</v>
      </c>
      <c r="G32" s="8">
        <f t="shared" si="69"/>
        <v>0.16894609814963799</v>
      </c>
      <c r="H32" s="8">
        <f t="shared" si="69"/>
        <v>0.14072229140722292</v>
      </c>
      <c r="I32" s="8">
        <f t="shared" si="69"/>
        <v>0.17061611374407584</v>
      </c>
      <c r="J32" s="8">
        <f t="shared" si="69"/>
        <v>8.6956521739130432E-2</v>
      </c>
      <c r="K32" s="8">
        <f t="shared" si="69"/>
        <v>0.28187707378732818</v>
      </c>
      <c r="L32" s="8">
        <f t="shared" si="69"/>
        <v>0.23250082155767335</v>
      </c>
      <c r="M32" s="8">
        <f t="shared" si="69"/>
        <v>0.21136112135743268</v>
      </c>
      <c r="N32" s="8">
        <f t="shared" si="69"/>
        <v>0.2</v>
      </c>
      <c r="O32" s="8">
        <f t="shared" si="69"/>
        <v>0.22898463392588128</v>
      </c>
      <c r="P32" s="8">
        <f t="shared" si="69"/>
        <v>0.22542311847317248</v>
      </c>
      <c r="Q32" s="8">
        <f t="shared" ref="Q32:R32" si="70">Q11/Q$13</f>
        <v>0.2295402094798509</v>
      </c>
      <c r="R32" s="8">
        <f t="shared" si="70"/>
        <v>0.22940611025201654</v>
      </c>
      <c r="S32" s="8">
        <f t="shared" ref="S32:T32" si="71">S11/S$13</f>
        <v>0.21868686868686868</v>
      </c>
      <c r="T32" s="8">
        <f t="shared" si="71"/>
        <v>0.23401442761642183</v>
      </c>
      <c r="U32" s="8">
        <f t="shared" ref="U32:V32" si="72">U11/U$13</f>
        <v>0.23736211031175061</v>
      </c>
      <c r="V32" s="8">
        <f t="shared" si="72"/>
        <v>0.23583150412877601</v>
      </c>
      <c r="W32" s="8">
        <f t="shared" ref="W32:X32" si="73">W11/W$13</f>
        <v>0.3109999209370094</v>
      </c>
      <c r="X32" s="8">
        <f t="shared" si="73"/>
        <v>0.21038492213407212</v>
      </c>
    </row>
    <row r="33" spans="1:24" ht="13.5" customHeight="1" x14ac:dyDescent="0.2">
      <c r="A33" s="5" t="s">
        <v>26</v>
      </c>
      <c r="B33" s="11">
        <f t="shared" ref="B33:P33" si="74">B12/B$13</f>
        <v>0.1354679802955665</v>
      </c>
      <c r="C33" s="11">
        <f t="shared" si="74"/>
        <v>7.0838252656434481E-2</v>
      </c>
      <c r="D33" s="11">
        <f t="shared" si="74"/>
        <v>5.7507987220447282E-2</v>
      </c>
      <c r="E33" s="11">
        <f t="shared" si="74"/>
        <v>0.1189083820662768</v>
      </c>
      <c r="F33" s="11">
        <f t="shared" si="74"/>
        <v>0.15786722425509669</v>
      </c>
      <c r="G33" s="11">
        <f t="shared" si="74"/>
        <v>0.15285599356395815</v>
      </c>
      <c r="H33" s="11">
        <f t="shared" si="74"/>
        <v>0.10211706102117062</v>
      </c>
      <c r="I33" s="11">
        <f t="shared" si="74"/>
        <v>0.10426540284360189</v>
      </c>
      <c r="J33" s="11">
        <f t="shared" si="74"/>
        <v>5.1839464882943144E-2</v>
      </c>
      <c r="K33" s="11">
        <f t="shared" si="74"/>
        <v>6.3359140464528355E-2</v>
      </c>
      <c r="L33" s="11">
        <f t="shared" si="74"/>
        <v>0.33026618468616498</v>
      </c>
      <c r="M33" s="11">
        <f t="shared" si="74"/>
        <v>0.36849870896348214</v>
      </c>
      <c r="N33" s="11">
        <f t="shared" si="74"/>
        <v>0.3647482014388489</v>
      </c>
      <c r="O33" s="11">
        <f t="shared" si="74"/>
        <v>0.29436577282313953</v>
      </c>
      <c r="P33" s="11">
        <f t="shared" si="74"/>
        <v>0.26611451206337777</v>
      </c>
      <c r="Q33" s="11">
        <f t="shared" ref="Q33:R33" si="75">Q12/Q$13</f>
        <v>0.22233268240724294</v>
      </c>
      <c r="R33" s="11">
        <f t="shared" si="75"/>
        <v>0.23358548919630542</v>
      </c>
      <c r="S33" s="11">
        <f t="shared" ref="S33:T33" si="76">S12/S$13</f>
        <v>0.2106060606060606</v>
      </c>
      <c r="T33" s="11">
        <f t="shared" si="76"/>
        <v>0.20572572421346833</v>
      </c>
      <c r="U33" s="11">
        <f t="shared" ref="U33:V33" si="77">U12/U$13</f>
        <v>0.19146282973621104</v>
      </c>
      <c r="V33" s="11">
        <f t="shared" si="77"/>
        <v>0.1834744433991847</v>
      </c>
      <c r="W33" s="11">
        <f t="shared" ref="W33:X33" si="78">W12/W$13</f>
        <v>0.34324632639461466</v>
      </c>
      <c r="X33" s="11">
        <f t="shared" si="78"/>
        <v>0.31016244805440119</v>
      </c>
    </row>
    <row r="34" spans="1:24" ht="13.5" customHeight="1" x14ac:dyDescent="0.2">
      <c r="A34" s="1" t="s">
        <v>0</v>
      </c>
      <c r="B34" s="8">
        <f t="shared" ref="B34:P34" si="79">SUM(B31:B33)</f>
        <v>1</v>
      </c>
      <c r="C34" s="8">
        <f t="shared" si="79"/>
        <v>1</v>
      </c>
      <c r="D34" s="8">
        <f t="shared" si="79"/>
        <v>0.99999999999999989</v>
      </c>
      <c r="E34" s="8">
        <f t="shared" si="79"/>
        <v>1</v>
      </c>
      <c r="F34" s="8">
        <f t="shared" si="79"/>
        <v>1</v>
      </c>
      <c r="G34" s="8">
        <f t="shared" si="79"/>
        <v>1</v>
      </c>
      <c r="H34" s="8">
        <f t="shared" si="79"/>
        <v>1</v>
      </c>
      <c r="I34" s="8">
        <f t="shared" si="79"/>
        <v>1</v>
      </c>
      <c r="J34" s="8">
        <f t="shared" si="79"/>
        <v>0.99999999999999989</v>
      </c>
      <c r="K34" s="8">
        <f t="shared" si="79"/>
        <v>1</v>
      </c>
      <c r="L34" s="8">
        <f t="shared" si="79"/>
        <v>1</v>
      </c>
      <c r="M34" s="8">
        <f t="shared" si="79"/>
        <v>1</v>
      </c>
      <c r="N34" s="8">
        <f t="shared" si="79"/>
        <v>1</v>
      </c>
      <c r="O34" s="8">
        <f t="shared" si="79"/>
        <v>1</v>
      </c>
      <c r="P34" s="8">
        <f t="shared" si="79"/>
        <v>1</v>
      </c>
      <c r="Q34" s="4">
        <f t="shared" ref="Q34:V34" si="80">SUM(Q31:Q33)</f>
        <v>1</v>
      </c>
      <c r="R34" s="4">
        <f t="shared" si="80"/>
        <v>0.99999999999999989</v>
      </c>
      <c r="S34" s="4">
        <f t="shared" si="80"/>
        <v>1</v>
      </c>
      <c r="T34" s="4">
        <f t="shared" si="80"/>
        <v>1</v>
      </c>
      <c r="U34" s="4">
        <f t="shared" si="80"/>
        <v>1</v>
      </c>
      <c r="V34" s="4">
        <f t="shared" si="80"/>
        <v>1</v>
      </c>
      <c r="W34" s="4">
        <f t="shared" ref="W34" si="81">SUM(W31:W33)</f>
        <v>1</v>
      </c>
      <c r="X34" s="4">
        <f>SUM(X31:X33)</f>
        <v>1</v>
      </c>
    </row>
    <row r="35" spans="1:24" ht="13.5" customHeight="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24" ht="13.5" customHeight="1" x14ac:dyDescent="0.2">
      <c r="A36" s="9" t="s">
        <v>30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4" ht="13.5" customHeight="1" x14ac:dyDescent="0.2">
      <c r="A37" s="1" t="s">
        <v>24</v>
      </c>
      <c r="B37" s="8">
        <f t="shared" ref="B37:P37" si="82">B16/B$19</f>
        <v>0.57805907172995785</v>
      </c>
      <c r="C37" s="8">
        <f t="shared" si="82"/>
        <v>0.66567607726597322</v>
      </c>
      <c r="D37" s="8">
        <f t="shared" si="82"/>
        <v>0.6686531585220501</v>
      </c>
      <c r="E37" s="8">
        <f t="shared" si="82"/>
        <v>0.59924385633270316</v>
      </c>
      <c r="F37" s="8">
        <f t="shared" si="82"/>
        <v>0.55743544078361529</v>
      </c>
      <c r="G37" s="8">
        <f t="shared" si="82"/>
        <v>0.54672395273899033</v>
      </c>
      <c r="H37" s="8">
        <f t="shared" si="82"/>
        <v>0.56981664315937941</v>
      </c>
      <c r="I37" s="8">
        <f t="shared" si="82"/>
        <v>0.47098976109215018</v>
      </c>
      <c r="J37" s="8">
        <f t="shared" si="82"/>
        <v>0.66245259165613146</v>
      </c>
      <c r="K37" s="8">
        <f t="shared" si="82"/>
        <v>0.59932865425694237</v>
      </c>
      <c r="L37" s="8">
        <f t="shared" si="82"/>
        <v>0.37779066396056826</v>
      </c>
      <c r="M37" s="8">
        <f t="shared" si="82"/>
        <v>0.35046870275173875</v>
      </c>
      <c r="N37" s="8">
        <f t="shared" si="82"/>
        <v>0.33715596330275227</v>
      </c>
      <c r="O37" s="8">
        <f t="shared" si="82"/>
        <v>0.39882226980728053</v>
      </c>
      <c r="P37" s="8">
        <f t="shared" si="82"/>
        <v>0.41532517707662586</v>
      </c>
      <c r="Q37" s="8">
        <f t="shared" ref="Q37:R37" si="83">Q16/Q$19</f>
        <v>0.42588787789844434</v>
      </c>
      <c r="R37" s="8">
        <f t="shared" si="83"/>
        <v>0.44717564707797497</v>
      </c>
      <c r="S37" s="8">
        <f t="shared" ref="S37:T37" si="84">S16/S$19</f>
        <v>0.48795180722891568</v>
      </c>
      <c r="T37" s="8">
        <f t="shared" si="84"/>
        <v>0.49378739070409572</v>
      </c>
      <c r="U37" s="8">
        <f t="shared" ref="U37" si="85">U16/U$19</f>
        <v>0.49597623548474207</v>
      </c>
      <c r="V37" s="8">
        <f>V16/V$19</f>
        <v>0.53756252518787195</v>
      </c>
      <c r="W37" s="8">
        <f>W16/W$19</f>
        <v>0.30552835820895585</v>
      </c>
      <c r="X37" s="8">
        <f>X16/X$19</f>
        <v>0.37111258571112588</v>
      </c>
    </row>
    <row r="38" spans="1:24" ht="13.5" customHeight="1" x14ac:dyDescent="0.2">
      <c r="A38" s="1" t="s">
        <v>25</v>
      </c>
      <c r="B38" s="8">
        <f t="shared" ref="B38:P38" si="86">B17/B$19</f>
        <v>0.17580872011251758</v>
      </c>
      <c r="C38" s="8">
        <f t="shared" si="86"/>
        <v>0.16493313521545319</v>
      </c>
      <c r="D38" s="8">
        <f t="shared" si="86"/>
        <v>0.17401668653158522</v>
      </c>
      <c r="E38" s="8">
        <f t="shared" si="86"/>
        <v>0.1937618147448015</v>
      </c>
      <c r="F38" s="8">
        <f t="shared" si="86"/>
        <v>0.18699910952804988</v>
      </c>
      <c r="G38" s="8">
        <f t="shared" si="86"/>
        <v>0.18045112781954886</v>
      </c>
      <c r="H38" s="8">
        <f t="shared" si="86"/>
        <v>0.18899858956276447</v>
      </c>
      <c r="I38" s="8">
        <f t="shared" si="86"/>
        <v>0.21672354948805461</v>
      </c>
      <c r="J38" s="8">
        <f t="shared" si="86"/>
        <v>0.12515802781289506</v>
      </c>
      <c r="K38" s="8">
        <f t="shared" si="86"/>
        <v>0.29478181263350628</v>
      </c>
      <c r="L38" s="8">
        <f t="shared" si="86"/>
        <v>0.22818208176282981</v>
      </c>
      <c r="M38" s="8">
        <f t="shared" si="86"/>
        <v>0.18627154520713637</v>
      </c>
      <c r="N38" s="8">
        <f t="shared" si="86"/>
        <v>0.17240061162079512</v>
      </c>
      <c r="O38" s="8">
        <f t="shared" si="86"/>
        <v>0.20663811563169165</v>
      </c>
      <c r="P38" s="8">
        <f t="shared" si="86"/>
        <v>0.21699935608499679</v>
      </c>
      <c r="Q38" s="8">
        <f t="shared" ref="Q38:R38" si="87">Q17/Q$19</f>
        <v>0.23745230407983564</v>
      </c>
      <c r="R38" s="8">
        <f t="shared" si="87"/>
        <v>0.20372782028324926</v>
      </c>
      <c r="S38" s="8">
        <f t="shared" ref="S38:T38" si="88">S17/S$19</f>
        <v>0.21184738955823293</v>
      </c>
      <c r="T38" s="8">
        <f t="shared" si="88"/>
        <v>0.22756557754256787</v>
      </c>
      <c r="U38" s="8">
        <f t="shared" ref="U38:V38" si="89">U17/U$19</f>
        <v>0.2380232244126384</v>
      </c>
      <c r="V38" s="8">
        <f t="shared" si="89"/>
        <v>0.24640257923808168</v>
      </c>
      <c r="W38" s="8">
        <f t="shared" ref="W38:X38" si="90">W17/W$19</f>
        <v>0.29559402985074601</v>
      </c>
      <c r="X38" s="8">
        <f t="shared" si="90"/>
        <v>0.19447024994470249</v>
      </c>
    </row>
    <row r="39" spans="1:24" ht="13.5" customHeight="1" x14ac:dyDescent="0.2">
      <c r="A39" s="5" t="s">
        <v>26</v>
      </c>
      <c r="B39" s="11">
        <f t="shared" ref="B39:P39" si="91">B18/B$19</f>
        <v>0.24613220815752462</v>
      </c>
      <c r="C39" s="11">
        <f t="shared" si="91"/>
        <v>0.16939078751857356</v>
      </c>
      <c r="D39" s="11">
        <f t="shared" si="91"/>
        <v>0.15733015494636471</v>
      </c>
      <c r="E39" s="11">
        <f t="shared" si="91"/>
        <v>0.20699432892249528</v>
      </c>
      <c r="F39" s="11">
        <f t="shared" si="91"/>
        <v>0.25556544968833483</v>
      </c>
      <c r="G39" s="11">
        <f t="shared" si="91"/>
        <v>0.27282491944146081</v>
      </c>
      <c r="H39" s="11">
        <f t="shared" si="91"/>
        <v>0.24118476727785615</v>
      </c>
      <c r="I39" s="11">
        <f t="shared" si="91"/>
        <v>0.3122866894197952</v>
      </c>
      <c r="J39" s="11">
        <f t="shared" si="91"/>
        <v>0.21238938053097345</v>
      </c>
      <c r="K39" s="11">
        <f t="shared" si="91"/>
        <v>0.10588953310955142</v>
      </c>
      <c r="L39" s="11">
        <f t="shared" si="91"/>
        <v>0.3940272542766019</v>
      </c>
      <c r="M39" s="11">
        <f t="shared" si="91"/>
        <v>0.46325975204112491</v>
      </c>
      <c r="N39" s="11">
        <f t="shared" si="91"/>
        <v>0.49044342507645261</v>
      </c>
      <c r="O39" s="11">
        <f t="shared" si="91"/>
        <v>0.39453961456102782</v>
      </c>
      <c r="P39" s="11">
        <f t="shared" si="91"/>
        <v>0.36767546683837732</v>
      </c>
      <c r="Q39" s="11">
        <f t="shared" ref="Q39:R39" si="92">Q18/Q$19</f>
        <v>0.33665981802171996</v>
      </c>
      <c r="R39" s="11">
        <f t="shared" si="92"/>
        <v>0.34909653263877588</v>
      </c>
      <c r="S39" s="11">
        <f t="shared" ref="S39:T39" si="93">S18/S$19</f>
        <v>0.30020080321285142</v>
      </c>
      <c r="T39" s="11">
        <f t="shared" si="93"/>
        <v>0.27864703175333638</v>
      </c>
      <c r="U39" s="11">
        <f t="shared" ref="U39:V39" si="94">U18/U$19</f>
        <v>0.26600054010261948</v>
      </c>
      <c r="V39" s="11">
        <f t="shared" si="94"/>
        <v>0.2160348955740464</v>
      </c>
      <c r="W39" s="11">
        <f t="shared" ref="W39:X39" si="95">W18/W$19</f>
        <v>0.39887761194029814</v>
      </c>
      <c r="X39" s="11">
        <f t="shared" si="95"/>
        <v>0.43441716434417166</v>
      </c>
    </row>
    <row r="40" spans="1:24" ht="13.5" customHeight="1" x14ac:dyDescent="0.2">
      <c r="A40" s="1" t="s">
        <v>0</v>
      </c>
      <c r="B40" s="8">
        <f t="shared" ref="B40:P40" si="96">SUM(B37:B39)</f>
        <v>1</v>
      </c>
      <c r="C40" s="8">
        <f t="shared" si="96"/>
        <v>1</v>
      </c>
      <c r="D40" s="8">
        <f t="shared" si="96"/>
        <v>1</v>
      </c>
      <c r="E40" s="8">
        <f t="shared" si="96"/>
        <v>0.99999999999999989</v>
      </c>
      <c r="F40" s="8">
        <f t="shared" si="96"/>
        <v>1</v>
      </c>
      <c r="G40" s="8">
        <f t="shared" si="96"/>
        <v>1</v>
      </c>
      <c r="H40" s="8">
        <f t="shared" si="96"/>
        <v>1</v>
      </c>
      <c r="I40" s="8">
        <f t="shared" si="96"/>
        <v>1</v>
      </c>
      <c r="J40" s="8">
        <f t="shared" si="96"/>
        <v>1</v>
      </c>
      <c r="K40" s="8">
        <f t="shared" si="96"/>
        <v>1.0000000000000002</v>
      </c>
      <c r="L40" s="8">
        <f t="shared" si="96"/>
        <v>1</v>
      </c>
      <c r="M40" s="8">
        <f t="shared" si="96"/>
        <v>1</v>
      </c>
      <c r="N40" s="8">
        <f t="shared" si="96"/>
        <v>1</v>
      </c>
      <c r="O40" s="8">
        <f t="shared" si="96"/>
        <v>1</v>
      </c>
      <c r="P40" s="8">
        <f t="shared" si="96"/>
        <v>1</v>
      </c>
      <c r="Q40" s="4">
        <f t="shared" ref="Q40:V40" si="97">SUM(Q37:Q39)</f>
        <v>1</v>
      </c>
      <c r="R40" s="4">
        <f t="shared" si="97"/>
        <v>1</v>
      </c>
      <c r="S40" s="4">
        <f t="shared" si="97"/>
        <v>1</v>
      </c>
      <c r="T40" s="4">
        <f t="shared" si="97"/>
        <v>1</v>
      </c>
      <c r="U40" s="4">
        <f t="shared" si="97"/>
        <v>1</v>
      </c>
      <c r="V40" s="4">
        <f t="shared" si="97"/>
        <v>1</v>
      </c>
      <c r="W40" s="4">
        <f t="shared" ref="W40" si="98">SUM(W37:W39)</f>
        <v>1</v>
      </c>
      <c r="X40" s="4">
        <f>SUM(X37:X39)</f>
        <v>1</v>
      </c>
    </row>
    <row r="41" spans="1:24" ht="13.5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workbookViewId="0">
      <pane xSplit="1" ySplit="2" topLeftCell="B3" activePane="bottomRight" state="frozen"/>
      <selection activeCell="GF2" sqref="GF2:GT2"/>
      <selection pane="topRight" activeCell="GF2" sqref="GF2:GT2"/>
      <selection pane="bottomLeft" activeCell="GF2" sqref="GF2:GT2"/>
      <selection pane="bottomRight" activeCell="X5" sqref="X5"/>
    </sheetView>
  </sheetViews>
  <sheetFormatPr defaultColWidth="9.33203125" defaultRowHeight="12.75" x14ac:dyDescent="0.2"/>
  <cols>
    <col min="1" max="1" width="29" style="1" customWidth="1"/>
    <col min="2" max="24" width="9.33203125" style="1"/>
    <col min="25" max="25" width="11.83203125" style="1" customWidth="1"/>
    <col min="26" max="16384" width="9.33203125" style="1"/>
  </cols>
  <sheetData>
    <row r="1" spans="1:25" ht="30.75" customHeight="1" x14ac:dyDescent="0.25">
      <c r="A1" s="13" t="s">
        <v>19</v>
      </c>
      <c r="D1" s="1" t="s">
        <v>23</v>
      </c>
    </row>
    <row r="2" spans="1:25" s="2" customFormat="1" ht="42" customHeight="1" x14ac:dyDescent="0.2">
      <c r="B2" s="15">
        <v>2000</v>
      </c>
      <c r="C2" s="15">
        <v>2001</v>
      </c>
      <c r="D2" s="15">
        <v>2002</v>
      </c>
      <c r="E2" s="15">
        <v>2003</v>
      </c>
      <c r="F2" s="15">
        <v>2004</v>
      </c>
      <c r="G2" s="15">
        <v>2005</v>
      </c>
      <c r="H2" s="15">
        <v>2006</v>
      </c>
      <c r="I2" s="15">
        <v>2007</v>
      </c>
      <c r="J2" s="15">
        <v>2008</v>
      </c>
      <c r="K2" s="15">
        <v>2009</v>
      </c>
      <c r="L2" s="15">
        <v>2010</v>
      </c>
      <c r="M2" s="15">
        <v>2011</v>
      </c>
      <c r="N2" s="15">
        <v>2012</v>
      </c>
      <c r="O2" s="15">
        <v>2013</v>
      </c>
      <c r="P2" s="15">
        <v>2014</v>
      </c>
      <c r="Q2" s="15">
        <v>2015</v>
      </c>
      <c r="R2" s="15">
        <v>2016</v>
      </c>
      <c r="S2" s="15">
        <v>2017</v>
      </c>
      <c r="T2" s="15">
        <v>2018</v>
      </c>
      <c r="U2" s="15">
        <v>2019</v>
      </c>
      <c r="V2" s="15">
        <v>2020</v>
      </c>
      <c r="W2" s="15">
        <v>2021</v>
      </c>
      <c r="X2" s="15">
        <v>2022</v>
      </c>
      <c r="Y2" s="16" t="s">
        <v>31</v>
      </c>
    </row>
    <row r="3" spans="1:25" ht="13.5" customHeight="1" x14ac:dyDescent="0.2">
      <c r="A3" s="9" t="s">
        <v>12</v>
      </c>
    </row>
    <row r="4" spans="1:25" ht="13.5" customHeight="1" x14ac:dyDescent="0.2">
      <c r="A4" s="9" t="s">
        <v>10</v>
      </c>
    </row>
    <row r="5" spans="1:25" ht="13.5" customHeight="1" x14ac:dyDescent="0.2">
      <c r="A5" s="1" t="s">
        <v>24</v>
      </c>
      <c r="B5" s="3">
        <v>363</v>
      </c>
      <c r="C5" s="3">
        <v>455</v>
      </c>
      <c r="D5" s="3">
        <v>1108</v>
      </c>
      <c r="E5" s="3">
        <v>1319</v>
      </c>
      <c r="F5" s="3">
        <v>1088</v>
      </c>
      <c r="G5" s="3">
        <v>648</v>
      </c>
      <c r="H5" s="3">
        <v>437</v>
      </c>
      <c r="I5" s="3">
        <v>300</v>
      </c>
      <c r="J5" s="3">
        <v>917</v>
      </c>
      <c r="K5" s="3">
        <v>4202</v>
      </c>
      <c r="L5" s="3">
        <v>2504</v>
      </c>
      <c r="M5" s="3">
        <v>2005</v>
      </c>
      <c r="N5" s="3">
        <v>1469</v>
      </c>
      <c r="O5" s="3">
        <v>1250</v>
      </c>
      <c r="P5" s="3">
        <v>1032</v>
      </c>
      <c r="Q5" s="3">
        <v>909.16666666666663</v>
      </c>
      <c r="R5" s="3">
        <v>695.16666666666663</v>
      </c>
      <c r="S5" s="3">
        <v>724</v>
      </c>
      <c r="T5" s="3">
        <v>936.58333333333337</v>
      </c>
      <c r="U5" s="3">
        <v>1483.1666666666667</v>
      </c>
      <c r="V5" s="3">
        <v>3350.6666666666665</v>
      </c>
      <c r="W5" s="3">
        <v>1888.4166666666667</v>
      </c>
      <c r="X5" s="3">
        <v>1327.3333333333333</v>
      </c>
      <c r="Y5" s="8">
        <v>0.43653904130238169</v>
      </c>
    </row>
    <row r="6" spans="1:25" ht="13.5" customHeight="1" x14ac:dyDescent="0.2">
      <c r="A6" s="1" t="s">
        <v>25</v>
      </c>
      <c r="B6" s="3">
        <v>69</v>
      </c>
      <c r="C6" s="3">
        <v>56</v>
      </c>
      <c r="D6" s="3">
        <v>178</v>
      </c>
      <c r="E6" s="3">
        <v>312</v>
      </c>
      <c r="F6" s="3">
        <v>294</v>
      </c>
      <c r="G6" s="3">
        <v>151</v>
      </c>
      <c r="H6" s="3">
        <v>83</v>
      </c>
      <c r="I6" s="3">
        <v>72</v>
      </c>
      <c r="J6" s="3">
        <v>69</v>
      </c>
      <c r="K6" s="3">
        <v>1873</v>
      </c>
      <c r="L6" s="3">
        <v>1306</v>
      </c>
      <c r="M6" s="3">
        <v>1010</v>
      </c>
      <c r="N6" s="3">
        <v>683</v>
      </c>
      <c r="O6" s="3">
        <v>558</v>
      </c>
      <c r="P6" s="3">
        <v>448</v>
      </c>
      <c r="Q6" s="3">
        <v>351.66666666666669</v>
      </c>
      <c r="R6" s="3">
        <v>305.08333333333331</v>
      </c>
      <c r="S6" s="3">
        <v>267</v>
      </c>
      <c r="T6" s="3">
        <v>375.83333333333331</v>
      </c>
      <c r="U6" s="3">
        <v>621.5</v>
      </c>
      <c r="V6" s="3">
        <v>1480.5</v>
      </c>
      <c r="W6" s="3">
        <v>1612.0833333333333</v>
      </c>
      <c r="X6" s="3">
        <v>651.66666666666663</v>
      </c>
      <c r="Y6" s="8">
        <v>0.21432290952942146</v>
      </c>
    </row>
    <row r="7" spans="1:25" ht="13.5" customHeight="1" x14ac:dyDescent="0.2">
      <c r="A7" s="5" t="s">
        <v>26</v>
      </c>
      <c r="B7" s="6">
        <v>101</v>
      </c>
      <c r="C7" s="6">
        <v>63</v>
      </c>
      <c r="D7" s="6">
        <v>101</v>
      </c>
      <c r="E7" s="6">
        <v>248</v>
      </c>
      <c r="F7" s="6">
        <v>310</v>
      </c>
      <c r="G7" s="6">
        <v>204</v>
      </c>
      <c r="H7" s="6">
        <v>93</v>
      </c>
      <c r="I7" s="6">
        <v>75</v>
      </c>
      <c r="J7" s="6">
        <v>60</v>
      </c>
      <c r="K7" s="6">
        <v>391</v>
      </c>
      <c r="L7" s="6">
        <v>2027</v>
      </c>
      <c r="M7" s="6">
        <v>2021</v>
      </c>
      <c r="N7" s="6">
        <v>1502</v>
      </c>
      <c r="O7" s="6">
        <v>788</v>
      </c>
      <c r="P7" s="6">
        <v>544</v>
      </c>
      <c r="Q7" s="6">
        <v>371.58333333333331</v>
      </c>
      <c r="R7" s="6">
        <v>341.75</v>
      </c>
      <c r="S7" s="6">
        <v>310</v>
      </c>
      <c r="T7" s="6">
        <v>343.41666666666669</v>
      </c>
      <c r="U7" s="6">
        <v>527.75</v>
      </c>
      <c r="V7" s="6">
        <v>1156.0833333333333</v>
      </c>
      <c r="W7" s="6">
        <v>2095</v>
      </c>
      <c r="X7" s="6">
        <v>1061.5833333333333</v>
      </c>
      <c r="Y7" s="11">
        <v>0.34913804916819691</v>
      </c>
    </row>
    <row r="8" spans="1:25" ht="13.5" customHeight="1" x14ac:dyDescent="0.2">
      <c r="A8" s="1" t="s">
        <v>0</v>
      </c>
      <c r="B8" s="3">
        <f t="shared" ref="B8" si="0">SUM(B5:B7)</f>
        <v>533</v>
      </c>
      <c r="C8" s="3">
        <f t="shared" ref="C8" si="1">SUM(C5:C7)</f>
        <v>574</v>
      </c>
      <c r="D8" s="3">
        <f t="shared" ref="D8" si="2">SUM(D5:D7)</f>
        <v>1387</v>
      </c>
      <c r="E8" s="3">
        <f t="shared" ref="E8" si="3">SUM(E5:E7)</f>
        <v>1879</v>
      </c>
      <c r="F8" s="3">
        <f t="shared" ref="F8" si="4">SUM(F5:F7)</f>
        <v>1692</v>
      </c>
      <c r="G8" s="3">
        <f t="shared" ref="G8" si="5">SUM(G5:G7)</f>
        <v>1003</v>
      </c>
      <c r="H8" s="3">
        <f t="shared" ref="H8" si="6">SUM(H5:H7)</f>
        <v>613</v>
      </c>
      <c r="I8" s="3">
        <f t="shared" ref="I8" si="7">SUM(I5:I7)</f>
        <v>447</v>
      </c>
      <c r="J8" s="3">
        <f t="shared" ref="J8" si="8">SUM(J5:J7)</f>
        <v>1046</v>
      </c>
      <c r="K8" s="3">
        <f t="shared" ref="K8" si="9">SUM(K5:K7)</f>
        <v>6466</v>
      </c>
      <c r="L8" s="3">
        <f t="shared" ref="L8" si="10">SUM(L5:L7)</f>
        <v>5837</v>
      </c>
      <c r="M8" s="3">
        <f t="shared" ref="M8" si="11">SUM(M5:M7)</f>
        <v>5036</v>
      </c>
      <c r="N8" s="3">
        <f t="shared" ref="N8" si="12">SUM(N5:N7)</f>
        <v>3654</v>
      </c>
      <c r="O8" s="3">
        <f t="shared" ref="O8:W8" si="13">SUM(O5:O7)</f>
        <v>2596</v>
      </c>
      <c r="P8" s="3">
        <f t="shared" si="13"/>
        <v>2024</v>
      </c>
      <c r="Q8" s="3">
        <f t="shared" si="13"/>
        <v>1632.4166666666665</v>
      </c>
      <c r="R8" s="3">
        <f t="shared" si="13"/>
        <v>1342</v>
      </c>
      <c r="S8" s="3">
        <f t="shared" si="13"/>
        <v>1301</v>
      </c>
      <c r="T8" s="3">
        <f t="shared" si="13"/>
        <v>1655.8333333333335</v>
      </c>
      <c r="U8" s="3">
        <f t="shared" si="13"/>
        <v>2632.416666666667</v>
      </c>
      <c r="V8" s="3">
        <f t="shared" si="13"/>
        <v>5987.2499999999991</v>
      </c>
      <c r="W8" s="3">
        <f t="shared" si="13"/>
        <v>5595.5</v>
      </c>
      <c r="X8" s="3">
        <f t="shared" ref="X8:Y8" si="14">SUM(X5:X7)</f>
        <v>3040.583333333333</v>
      </c>
      <c r="Y8" s="8">
        <f t="shared" si="14"/>
        <v>1</v>
      </c>
    </row>
    <row r="9" spans="1:25" ht="13.5" customHeight="1" x14ac:dyDescent="0.2">
      <c r="C9" s="1" t="s">
        <v>23</v>
      </c>
    </row>
    <row r="10" spans="1:25" ht="13.5" customHeight="1" x14ac:dyDescent="0.2">
      <c r="A10" s="9" t="s">
        <v>9</v>
      </c>
    </row>
    <row r="11" spans="1:25" ht="13.5" customHeight="1" x14ac:dyDescent="0.2">
      <c r="A11" s="1" t="s">
        <v>24</v>
      </c>
      <c r="B11" s="3">
        <v>508</v>
      </c>
      <c r="C11" s="3">
        <v>563</v>
      </c>
      <c r="D11" s="3">
        <v>1034</v>
      </c>
      <c r="E11" s="3">
        <v>1194</v>
      </c>
      <c r="F11" s="3">
        <v>1114</v>
      </c>
      <c r="G11" s="3">
        <v>803</v>
      </c>
      <c r="H11" s="3">
        <v>487</v>
      </c>
      <c r="I11" s="3">
        <v>313</v>
      </c>
      <c r="J11" s="3">
        <v>643</v>
      </c>
      <c r="K11" s="3">
        <v>2581</v>
      </c>
      <c r="L11" s="3">
        <v>1785</v>
      </c>
      <c r="M11" s="3">
        <v>1653</v>
      </c>
      <c r="N11" s="3">
        <v>1351</v>
      </c>
      <c r="O11" s="3">
        <v>1276</v>
      </c>
      <c r="P11" s="3">
        <v>1106</v>
      </c>
      <c r="Q11" s="3">
        <v>998.83333333333337</v>
      </c>
      <c r="R11" s="3">
        <v>817</v>
      </c>
      <c r="S11" s="3">
        <v>742</v>
      </c>
      <c r="T11" s="3">
        <v>804.91666666666663</v>
      </c>
      <c r="U11" s="3">
        <v>1259.4166666666667</v>
      </c>
      <c r="V11" s="3">
        <v>2804.25</v>
      </c>
      <c r="W11" s="3">
        <v>1514.8333333333333</v>
      </c>
      <c r="X11" s="3">
        <v>1061.5833333333333</v>
      </c>
      <c r="Y11" s="8">
        <v>0.45391056476037767</v>
      </c>
    </row>
    <row r="12" spans="1:25" ht="13.5" customHeight="1" x14ac:dyDescent="0.2">
      <c r="A12" s="1" t="s">
        <v>25</v>
      </c>
      <c r="B12" s="3">
        <v>145</v>
      </c>
      <c r="C12" s="3">
        <v>103</v>
      </c>
      <c r="D12" s="3">
        <v>226</v>
      </c>
      <c r="E12" s="3">
        <v>336</v>
      </c>
      <c r="F12" s="3">
        <v>335</v>
      </c>
      <c r="G12" s="3">
        <v>210</v>
      </c>
      <c r="H12" s="3">
        <v>90</v>
      </c>
      <c r="I12" s="3">
        <v>71</v>
      </c>
      <c r="J12" s="3">
        <v>62</v>
      </c>
      <c r="K12" s="3">
        <v>1149</v>
      </c>
      <c r="L12" s="3">
        <v>1011</v>
      </c>
      <c r="M12" s="3">
        <v>893</v>
      </c>
      <c r="N12" s="3">
        <v>699</v>
      </c>
      <c r="O12" s="3">
        <v>653</v>
      </c>
      <c r="P12" s="3">
        <v>551</v>
      </c>
      <c r="Q12" s="3">
        <v>480.91666666666669</v>
      </c>
      <c r="R12" s="3">
        <v>372.83333333333331</v>
      </c>
      <c r="S12" s="3">
        <v>324</v>
      </c>
      <c r="T12" s="3">
        <v>340.41666666666669</v>
      </c>
      <c r="U12" s="3">
        <v>555.41666666666663</v>
      </c>
      <c r="V12" s="3">
        <v>1106.9166666666667</v>
      </c>
      <c r="W12" s="3">
        <v>1424.1666666666667</v>
      </c>
      <c r="X12" s="3">
        <v>506.66666666666669</v>
      </c>
      <c r="Y12" s="8">
        <v>0.21663994298948869</v>
      </c>
    </row>
    <row r="13" spans="1:25" ht="13.5" customHeight="1" x14ac:dyDescent="0.2">
      <c r="A13" s="5" t="s">
        <v>26</v>
      </c>
      <c r="B13" s="6">
        <v>167</v>
      </c>
      <c r="C13" s="6">
        <v>94</v>
      </c>
      <c r="D13" s="6">
        <v>112</v>
      </c>
      <c r="E13" s="6">
        <v>233</v>
      </c>
      <c r="F13" s="6">
        <v>302</v>
      </c>
      <c r="G13" s="6">
        <v>211</v>
      </c>
      <c r="H13" s="6">
        <v>107</v>
      </c>
      <c r="I13" s="6">
        <v>84</v>
      </c>
      <c r="J13" s="6">
        <v>65</v>
      </c>
      <c r="K13" s="6">
        <v>273</v>
      </c>
      <c r="L13" s="6">
        <v>1369</v>
      </c>
      <c r="M13" s="6">
        <v>1540</v>
      </c>
      <c r="N13" s="6">
        <v>1233</v>
      </c>
      <c r="O13" s="6">
        <v>882</v>
      </c>
      <c r="P13" s="6">
        <v>717</v>
      </c>
      <c r="Q13" s="6">
        <v>488</v>
      </c>
      <c r="R13" s="6">
        <v>440.08333333333331</v>
      </c>
      <c r="S13" s="6">
        <v>335</v>
      </c>
      <c r="T13" s="6">
        <v>318.08333333333331</v>
      </c>
      <c r="U13" s="6">
        <v>437.91666666666669</v>
      </c>
      <c r="V13" s="6">
        <v>891.08333333333337</v>
      </c>
      <c r="W13" s="6">
        <v>1521</v>
      </c>
      <c r="X13" s="6">
        <v>770.5</v>
      </c>
      <c r="Y13" s="11">
        <v>0.32944949225013359</v>
      </c>
    </row>
    <row r="14" spans="1:25" ht="13.5" customHeight="1" x14ac:dyDescent="0.2">
      <c r="A14" s="1" t="s">
        <v>0</v>
      </c>
      <c r="B14" s="3">
        <f t="shared" ref="B14" si="15">SUM(B11:B13)</f>
        <v>820</v>
      </c>
      <c r="C14" s="3">
        <f t="shared" ref="C14" si="16">SUM(C11:C13)</f>
        <v>760</v>
      </c>
      <c r="D14" s="3">
        <f t="shared" ref="D14" si="17">SUM(D11:D13)</f>
        <v>1372</v>
      </c>
      <c r="E14" s="3">
        <f t="shared" ref="E14" si="18">SUM(E11:E13)</f>
        <v>1763</v>
      </c>
      <c r="F14" s="3">
        <f t="shared" ref="F14" si="19">SUM(F11:F13)</f>
        <v>1751</v>
      </c>
      <c r="G14" s="3">
        <f t="shared" ref="G14" si="20">SUM(G11:G13)</f>
        <v>1224</v>
      </c>
      <c r="H14" s="3">
        <f t="shared" ref="H14" si="21">SUM(H11:H13)</f>
        <v>684</v>
      </c>
      <c r="I14" s="3">
        <f t="shared" ref="I14" si="22">SUM(I11:I13)</f>
        <v>468</v>
      </c>
      <c r="J14" s="3">
        <f t="shared" ref="J14" si="23">SUM(J11:J13)</f>
        <v>770</v>
      </c>
      <c r="K14" s="3">
        <f t="shared" ref="K14" si="24">SUM(K11:K13)</f>
        <v>4003</v>
      </c>
      <c r="L14" s="3">
        <f t="shared" ref="L14" si="25">SUM(L11:L13)</f>
        <v>4165</v>
      </c>
      <c r="M14" s="3">
        <f t="shared" ref="M14" si="26">SUM(M11:M13)</f>
        <v>4086</v>
      </c>
      <c r="N14" s="3">
        <f t="shared" ref="N14" si="27">SUM(N11:N13)</f>
        <v>3283</v>
      </c>
      <c r="O14" s="3">
        <f t="shared" ref="O14:W14" si="28">SUM(O11:O13)</f>
        <v>2811</v>
      </c>
      <c r="P14" s="3">
        <f t="shared" si="28"/>
        <v>2374</v>
      </c>
      <c r="Q14" s="3">
        <f t="shared" si="28"/>
        <v>1967.75</v>
      </c>
      <c r="R14" s="3">
        <f t="shared" si="28"/>
        <v>1629.9166666666665</v>
      </c>
      <c r="S14" s="3">
        <f t="shared" si="28"/>
        <v>1401</v>
      </c>
      <c r="T14" s="3">
        <f t="shared" si="28"/>
        <v>1463.4166666666665</v>
      </c>
      <c r="U14" s="3">
        <f t="shared" si="28"/>
        <v>2252.75</v>
      </c>
      <c r="V14" s="3">
        <f t="shared" si="28"/>
        <v>4802.25</v>
      </c>
      <c r="W14" s="3">
        <f t="shared" si="28"/>
        <v>4460</v>
      </c>
      <c r="X14" s="3">
        <f t="shared" ref="X14:Y14" si="29">SUM(X11:X13)</f>
        <v>2338.75</v>
      </c>
      <c r="Y14" s="8">
        <f t="shared" si="29"/>
        <v>1</v>
      </c>
    </row>
    <row r="15" spans="1:25" ht="13.5" customHeight="1" x14ac:dyDescent="0.2"/>
    <row r="16" spans="1:25" ht="13.5" customHeight="1" x14ac:dyDescent="0.2">
      <c r="A16" s="9" t="s">
        <v>11</v>
      </c>
      <c r="C16" s="1" t="s">
        <v>23</v>
      </c>
      <c r="D16" s="1" t="s">
        <v>23</v>
      </c>
      <c r="Y16" s="1" t="s">
        <v>23</v>
      </c>
    </row>
    <row r="17" spans="1:25" ht="13.5" customHeight="1" x14ac:dyDescent="0.2">
      <c r="A17" s="9" t="s">
        <v>10</v>
      </c>
    </row>
    <row r="18" spans="1:25" ht="13.5" customHeight="1" x14ac:dyDescent="0.2">
      <c r="A18" s="1" t="s">
        <v>24</v>
      </c>
      <c r="B18" s="3">
        <v>215</v>
      </c>
      <c r="C18" s="3">
        <v>311</v>
      </c>
      <c r="D18" s="3">
        <v>499</v>
      </c>
      <c r="E18" s="3">
        <v>624</v>
      </c>
      <c r="F18" s="3">
        <v>492</v>
      </c>
      <c r="G18" s="3">
        <v>321</v>
      </c>
      <c r="H18" s="3">
        <v>245</v>
      </c>
      <c r="I18" s="3">
        <v>221</v>
      </c>
      <c r="J18" s="3">
        <v>533</v>
      </c>
      <c r="K18" s="3">
        <v>1886</v>
      </c>
      <c r="L18" s="3">
        <v>1335</v>
      </c>
      <c r="M18" s="3">
        <v>1086</v>
      </c>
      <c r="N18" s="3">
        <v>765</v>
      </c>
      <c r="O18" s="3">
        <v>646</v>
      </c>
      <c r="P18" s="3">
        <v>593</v>
      </c>
      <c r="Q18" s="3">
        <v>494.25</v>
      </c>
      <c r="R18" s="3">
        <v>383.33333333333331</v>
      </c>
      <c r="S18" s="3">
        <v>483</v>
      </c>
      <c r="T18" s="3">
        <v>480.83333333333331</v>
      </c>
      <c r="U18" s="3">
        <v>832.83333333333337</v>
      </c>
      <c r="V18" s="3">
        <v>1936.5833333333333</v>
      </c>
      <c r="W18" s="3">
        <v>1056.8333333333333</v>
      </c>
      <c r="X18" s="3">
        <v>721.83333333333337</v>
      </c>
      <c r="Y18" s="8">
        <v>0.55228258097424132</v>
      </c>
    </row>
    <row r="19" spans="1:25" ht="13.5" customHeight="1" x14ac:dyDescent="0.2">
      <c r="A19" s="1" t="s">
        <v>25</v>
      </c>
      <c r="B19" s="3">
        <v>19</v>
      </c>
      <c r="C19" s="3">
        <v>22</v>
      </c>
      <c r="D19" s="3">
        <v>32</v>
      </c>
      <c r="E19" s="3">
        <v>57</v>
      </c>
      <c r="F19" s="3">
        <v>50</v>
      </c>
      <c r="G19" s="3">
        <v>40</v>
      </c>
      <c r="H19" s="3">
        <v>36</v>
      </c>
      <c r="I19" s="3">
        <v>47</v>
      </c>
      <c r="J19" s="3">
        <v>45</v>
      </c>
      <c r="K19" s="3">
        <v>568</v>
      </c>
      <c r="L19" s="3">
        <v>529</v>
      </c>
      <c r="M19" s="3">
        <v>413</v>
      </c>
      <c r="N19" s="3">
        <v>226</v>
      </c>
      <c r="O19" s="3">
        <v>200</v>
      </c>
      <c r="P19" s="3">
        <v>187</v>
      </c>
      <c r="Q19" s="3">
        <v>156</v>
      </c>
      <c r="R19" s="3">
        <v>105.41666666666667</v>
      </c>
      <c r="S19" s="3">
        <v>122</v>
      </c>
      <c r="T19" s="3">
        <v>145.75</v>
      </c>
      <c r="U19" s="3">
        <v>261.25</v>
      </c>
      <c r="V19" s="3">
        <v>698.58333333333337</v>
      </c>
      <c r="W19" s="3">
        <v>786.58333333333337</v>
      </c>
      <c r="X19" s="3">
        <v>235.75</v>
      </c>
      <c r="Y19" s="8">
        <v>0.18037490436113238</v>
      </c>
    </row>
    <row r="20" spans="1:25" ht="13.5" customHeight="1" x14ac:dyDescent="0.2">
      <c r="A20" s="5" t="s">
        <v>26</v>
      </c>
      <c r="B20" s="6">
        <v>14</v>
      </c>
      <c r="C20" s="6">
        <v>11</v>
      </c>
      <c r="D20" s="6">
        <v>18</v>
      </c>
      <c r="E20" s="6">
        <v>30</v>
      </c>
      <c r="F20" s="6">
        <v>37</v>
      </c>
      <c r="G20" s="6">
        <v>27</v>
      </c>
      <c r="H20" s="6">
        <v>21</v>
      </c>
      <c r="I20" s="6">
        <v>32</v>
      </c>
      <c r="J20" s="6">
        <v>36</v>
      </c>
      <c r="K20" s="6">
        <v>135</v>
      </c>
      <c r="L20" s="6">
        <v>547</v>
      </c>
      <c r="M20" s="6">
        <v>522</v>
      </c>
      <c r="N20" s="6">
        <v>393</v>
      </c>
      <c r="O20" s="6">
        <v>198</v>
      </c>
      <c r="P20" s="6">
        <v>163</v>
      </c>
      <c r="Q20" s="6">
        <v>124.75</v>
      </c>
      <c r="R20" s="6">
        <v>96</v>
      </c>
      <c r="S20" s="6">
        <v>92</v>
      </c>
      <c r="T20" s="6">
        <v>117.33333333333333</v>
      </c>
      <c r="U20" s="6">
        <v>180.5</v>
      </c>
      <c r="V20" s="6">
        <v>452.33333333333331</v>
      </c>
      <c r="W20" s="6">
        <v>794.41666666666663</v>
      </c>
      <c r="X20" s="6">
        <v>349.41666666666669</v>
      </c>
      <c r="Y20" s="11">
        <v>0.26734251466462639</v>
      </c>
    </row>
    <row r="21" spans="1:25" ht="13.5" customHeight="1" x14ac:dyDescent="0.2">
      <c r="A21" s="1" t="s">
        <v>0</v>
      </c>
      <c r="B21" s="3">
        <f t="shared" ref="B21" si="30">SUM(B18:B20)</f>
        <v>248</v>
      </c>
      <c r="C21" s="3">
        <f t="shared" ref="C21" si="31">SUM(C18:C20)</f>
        <v>344</v>
      </c>
      <c r="D21" s="3">
        <f t="shared" ref="D21" si="32">SUM(D18:D20)</f>
        <v>549</v>
      </c>
      <c r="E21" s="3">
        <f t="shared" ref="E21" si="33">SUM(E18:E20)</f>
        <v>711</v>
      </c>
      <c r="F21" s="3">
        <f t="shared" ref="F21" si="34">SUM(F18:F20)</f>
        <v>579</v>
      </c>
      <c r="G21" s="3">
        <f t="shared" ref="G21" si="35">SUM(G18:G20)</f>
        <v>388</v>
      </c>
      <c r="H21" s="3">
        <f t="shared" ref="H21" si="36">SUM(H18:H20)</f>
        <v>302</v>
      </c>
      <c r="I21" s="3">
        <f t="shared" ref="I21" si="37">SUM(I18:I20)</f>
        <v>300</v>
      </c>
      <c r="J21" s="3">
        <f t="shared" ref="J21" si="38">SUM(J18:J20)</f>
        <v>614</v>
      </c>
      <c r="K21" s="3">
        <f t="shared" ref="K21" si="39">SUM(K18:K20)</f>
        <v>2589</v>
      </c>
      <c r="L21" s="3">
        <f t="shared" ref="L21" si="40">SUM(L18:L20)</f>
        <v>2411</v>
      </c>
      <c r="M21" s="3">
        <f t="shared" ref="M21" si="41">SUM(M18:M20)</f>
        <v>2021</v>
      </c>
      <c r="N21" s="3">
        <f t="shared" ref="N21" si="42">SUM(N18:N20)</f>
        <v>1384</v>
      </c>
      <c r="O21" s="3">
        <f t="shared" ref="O21:W21" si="43">SUM(O18:O20)</f>
        <v>1044</v>
      </c>
      <c r="P21" s="3">
        <f t="shared" si="43"/>
        <v>943</v>
      </c>
      <c r="Q21" s="3">
        <f t="shared" si="43"/>
        <v>775</v>
      </c>
      <c r="R21" s="3">
        <f t="shared" si="43"/>
        <v>584.75</v>
      </c>
      <c r="S21" s="3">
        <f t="shared" si="43"/>
        <v>697</v>
      </c>
      <c r="T21" s="3">
        <f t="shared" si="43"/>
        <v>743.91666666666663</v>
      </c>
      <c r="U21" s="3">
        <f t="shared" si="43"/>
        <v>1274.5833333333335</v>
      </c>
      <c r="V21" s="3">
        <f t="shared" si="43"/>
        <v>3087.5</v>
      </c>
      <c r="W21" s="3">
        <f t="shared" si="43"/>
        <v>2637.833333333333</v>
      </c>
      <c r="X21" s="3">
        <f t="shared" ref="X21:Y21" si="44">SUM(X18:X20)</f>
        <v>1307</v>
      </c>
      <c r="Y21" s="8">
        <f t="shared" si="44"/>
        <v>1</v>
      </c>
    </row>
    <row r="22" spans="1:25" ht="13.5" customHeight="1" x14ac:dyDescent="0.2">
      <c r="B22" s="1" t="s">
        <v>23</v>
      </c>
    </row>
    <row r="23" spans="1:25" ht="13.5" customHeight="1" x14ac:dyDescent="0.2">
      <c r="A23" s="9" t="s">
        <v>9</v>
      </c>
      <c r="L23" s="1" t="s">
        <v>23</v>
      </c>
    </row>
    <row r="24" spans="1:25" ht="13.5" customHeight="1" x14ac:dyDescent="0.2">
      <c r="A24" s="1" t="s">
        <v>24</v>
      </c>
      <c r="B24" s="3">
        <v>450</v>
      </c>
      <c r="C24" s="3">
        <v>558</v>
      </c>
      <c r="D24" s="3">
        <v>637</v>
      </c>
      <c r="E24" s="3">
        <v>775</v>
      </c>
      <c r="F24" s="3">
        <v>735</v>
      </c>
      <c r="G24" s="3">
        <v>573</v>
      </c>
      <c r="H24" s="3">
        <v>467</v>
      </c>
      <c r="I24" s="3">
        <v>368</v>
      </c>
      <c r="J24" s="3">
        <v>526</v>
      </c>
      <c r="K24" s="3">
        <v>1346</v>
      </c>
      <c r="L24" s="3">
        <v>1022</v>
      </c>
      <c r="M24" s="3">
        <v>935</v>
      </c>
      <c r="N24" s="3">
        <v>778</v>
      </c>
      <c r="O24" s="3">
        <v>672</v>
      </c>
      <c r="P24" s="3">
        <v>625</v>
      </c>
      <c r="Q24" s="3">
        <v>567.33333333333337</v>
      </c>
      <c r="R24" s="3">
        <v>473.16666666666669</v>
      </c>
      <c r="S24" s="3">
        <v>499</v>
      </c>
      <c r="T24" s="3">
        <v>456.16666666666669</v>
      </c>
      <c r="U24" s="3">
        <v>677.66666666666663</v>
      </c>
      <c r="V24" s="3">
        <v>1644.4166666666667</v>
      </c>
      <c r="W24" s="3">
        <v>948.58333333333337</v>
      </c>
      <c r="X24" s="3">
        <v>622.41666666666663</v>
      </c>
      <c r="Y24" s="8">
        <v>0.51291031451723657</v>
      </c>
    </row>
    <row r="25" spans="1:25" ht="13.5" customHeight="1" x14ac:dyDescent="0.2">
      <c r="A25" s="1" t="s">
        <v>25</v>
      </c>
      <c r="B25" s="3">
        <v>60</v>
      </c>
      <c r="C25" s="3">
        <v>58</v>
      </c>
      <c r="D25" s="3">
        <v>67</v>
      </c>
      <c r="E25" s="3">
        <v>115</v>
      </c>
      <c r="F25" s="3">
        <v>137</v>
      </c>
      <c r="G25" s="3">
        <v>113</v>
      </c>
      <c r="H25" s="3">
        <v>109</v>
      </c>
      <c r="I25" s="3">
        <v>109</v>
      </c>
      <c r="J25" s="3">
        <v>93</v>
      </c>
      <c r="K25" s="3">
        <v>510</v>
      </c>
      <c r="L25" s="3">
        <v>493</v>
      </c>
      <c r="M25" s="3">
        <v>420</v>
      </c>
      <c r="N25" s="3">
        <v>306</v>
      </c>
      <c r="O25" s="3">
        <v>302</v>
      </c>
      <c r="P25" s="3">
        <v>253</v>
      </c>
      <c r="Q25" s="3">
        <v>212.33333333333334</v>
      </c>
      <c r="R25" s="3">
        <v>165.16666666666666</v>
      </c>
      <c r="S25" s="3">
        <v>161</v>
      </c>
      <c r="T25" s="3">
        <v>180.08333333333334</v>
      </c>
      <c r="U25" s="3">
        <v>226.33333333333334</v>
      </c>
      <c r="V25" s="3">
        <v>604.16666666666663</v>
      </c>
      <c r="W25" s="3">
        <v>737.58333333333337</v>
      </c>
      <c r="X25" s="3">
        <v>233.83333333333334</v>
      </c>
      <c r="Y25" s="8">
        <v>0.1926933113583299</v>
      </c>
    </row>
    <row r="26" spans="1:25" ht="13.5" customHeight="1" x14ac:dyDescent="0.2">
      <c r="A26" s="5" t="s">
        <v>26</v>
      </c>
      <c r="B26" s="6">
        <v>37</v>
      </c>
      <c r="C26" s="6">
        <v>25</v>
      </c>
      <c r="D26" s="6">
        <v>28</v>
      </c>
      <c r="E26" s="6">
        <v>55</v>
      </c>
      <c r="F26" s="6">
        <v>69</v>
      </c>
      <c r="G26" s="6">
        <v>66</v>
      </c>
      <c r="H26" s="6">
        <v>54</v>
      </c>
      <c r="I26" s="6">
        <v>84</v>
      </c>
      <c r="J26" s="6">
        <v>91</v>
      </c>
      <c r="K26" s="6">
        <v>207</v>
      </c>
      <c r="L26" s="6">
        <v>574</v>
      </c>
      <c r="M26" s="6">
        <v>568</v>
      </c>
      <c r="N26" s="6">
        <v>433</v>
      </c>
      <c r="O26" s="6">
        <v>303</v>
      </c>
      <c r="P26" s="6">
        <v>256</v>
      </c>
      <c r="Q26" s="6">
        <v>187</v>
      </c>
      <c r="R26" s="6">
        <v>128.5</v>
      </c>
      <c r="S26" s="6">
        <v>113</v>
      </c>
      <c r="T26" s="6">
        <v>143.41666666666666</v>
      </c>
      <c r="U26" s="6">
        <v>174</v>
      </c>
      <c r="V26" s="6">
        <v>370.75</v>
      </c>
      <c r="W26" s="6">
        <v>702.58333333333337</v>
      </c>
      <c r="X26" s="6">
        <v>357.25</v>
      </c>
      <c r="Y26" s="11">
        <v>0.29439637412443348</v>
      </c>
    </row>
    <row r="27" spans="1:25" ht="13.5" customHeight="1" x14ac:dyDescent="0.2">
      <c r="A27" s="1" t="s">
        <v>0</v>
      </c>
      <c r="B27" s="3">
        <f t="shared" ref="B27" si="45">SUM(B24:B26)</f>
        <v>547</v>
      </c>
      <c r="C27" s="3">
        <f t="shared" ref="C27" si="46">SUM(C24:C26)</f>
        <v>641</v>
      </c>
      <c r="D27" s="3">
        <f t="shared" ref="D27" si="47">SUM(D24:D26)</f>
        <v>732</v>
      </c>
      <c r="E27" s="3">
        <f t="shared" ref="E27" si="48">SUM(E24:E26)</f>
        <v>945</v>
      </c>
      <c r="F27" s="3">
        <f t="shared" ref="F27" si="49">SUM(F24:F26)</f>
        <v>941</v>
      </c>
      <c r="G27" s="3">
        <f t="shared" ref="G27" si="50">SUM(G24:G26)</f>
        <v>752</v>
      </c>
      <c r="H27" s="3">
        <f t="shared" ref="H27" si="51">SUM(H24:H26)</f>
        <v>630</v>
      </c>
      <c r="I27" s="3">
        <f t="shared" ref="I27" si="52">SUM(I24:I26)</f>
        <v>561</v>
      </c>
      <c r="J27" s="3">
        <f t="shared" ref="J27" si="53">SUM(J24:J26)</f>
        <v>710</v>
      </c>
      <c r="K27" s="3">
        <f t="shared" ref="K27" si="54">SUM(K24:K26)</f>
        <v>2063</v>
      </c>
      <c r="L27" s="3">
        <f t="shared" ref="L27" si="55">SUM(L24:L26)</f>
        <v>2089</v>
      </c>
      <c r="M27" s="3">
        <f t="shared" ref="M27" si="56">SUM(M24:M26)</f>
        <v>1923</v>
      </c>
      <c r="N27" s="3">
        <f t="shared" ref="N27" si="57">SUM(N24:N26)</f>
        <v>1517</v>
      </c>
      <c r="O27" s="3">
        <f t="shared" ref="O27" si="58">SUM(O24:O26)</f>
        <v>1277</v>
      </c>
      <c r="P27" s="3">
        <f t="shared" ref="P27:X27" si="59">SUM(P24:P26)</f>
        <v>1134</v>
      </c>
      <c r="Q27" s="3">
        <f t="shared" ref="Q27:W27" si="60">SUM(Q24:Q26)</f>
        <v>966.66666666666674</v>
      </c>
      <c r="R27" s="3">
        <f t="shared" si="60"/>
        <v>766.83333333333337</v>
      </c>
      <c r="S27" s="3">
        <f t="shared" si="60"/>
        <v>773</v>
      </c>
      <c r="T27" s="3">
        <f t="shared" si="60"/>
        <v>779.66666666666663</v>
      </c>
      <c r="U27" s="3">
        <f t="shared" si="60"/>
        <v>1078</v>
      </c>
      <c r="V27" s="3">
        <f t="shared" si="60"/>
        <v>2619.3333333333335</v>
      </c>
      <c r="W27" s="3">
        <f t="shared" si="60"/>
        <v>2388.75</v>
      </c>
      <c r="X27" s="3">
        <f t="shared" si="59"/>
        <v>1213.5</v>
      </c>
      <c r="Y27" s="8">
        <f>SUM(Y24:Y26)</f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9"/>
  <sheetViews>
    <sheetView workbookViewId="0">
      <pane xSplit="1" ySplit="2" topLeftCell="B3" activePane="bottomRight" state="frozen"/>
      <selection activeCell="GF2" sqref="GF2:GT2"/>
      <selection pane="topRight" activeCell="GF2" sqref="GF2:GT2"/>
      <selection pane="bottomLeft" activeCell="GF2" sqref="GF2:GT2"/>
      <selection pane="bottomRight" activeCell="X5" sqref="X5"/>
    </sheetView>
  </sheetViews>
  <sheetFormatPr defaultColWidth="9.33203125" defaultRowHeight="12.75" x14ac:dyDescent="0.2"/>
  <cols>
    <col min="1" max="1" width="28.6640625" style="1" customWidth="1"/>
    <col min="2" max="24" width="9.33203125" style="1"/>
    <col min="25" max="25" width="12.1640625" style="1" customWidth="1"/>
    <col min="26" max="16384" width="9.33203125" style="1"/>
  </cols>
  <sheetData>
    <row r="1" spans="1:25" ht="30.75" customHeight="1" x14ac:dyDescent="0.25">
      <c r="A1" s="13" t="s">
        <v>20</v>
      </c>
    </row>
    <row r="2" spans="1:25" s="2" customFormat="1" ht="40.5" customHeight="1" x14ac:dyDescent="0.2">
      <c r="B2" s="15">
        <v>2000</v>
      </c>
      <c r="C2" s="15">
        <v>2001</v>
      </c>
      <c r="D2" s="15">
        <v>2002</v>
      </c>
      <c r="E2" s="15">
        <v>2003</v>
      </c>
      <c r="F2" s="15">
        <v>2004</v>
      </c>
      <c r="G2" s="15">
        <v>2005</v>
      </c>
      <c r="H2" s="15">
        <v>2006</v>
      </c>
      <c r="I2" s="15">
        <v>2007</v>
      </c>
      <c r="J2" s="15">
        <v>2008</v>
      </c>
      <c r="K2" s="15">
        <v>2009</v>
      </c>
      <c r="L2" s="15">
        <v>2010</v>
      </c>
      <c r="M2" s="15">
        <v>2011</v>
      </c>
      <c r="N2" s="15">
        <v>2012</v>
      </c>
      <c r="O2" s="15">
        <v>2013</v>
      </c>
      <c r="P2" s="15">
        <v>2014</v>
      </c>
      <c r="Q2" s="15">
        <v>2015</v>
      </c>
      <c r="R2" s="15">
        <v>2016</v>
      </c>
      <c r="S2" s="15">
        <v>2017</v>
      </c>
      <c r="T2" s="15">
        <v>2018</v>
      </c>
      <c r="U2" s="15">
        <v>2019</v>
      </c>
      <c r="V2" s="15">
        <v>2020</v>
      </c>
      <c r="W2" s="15">
        <v>2021</v>
      </c>
      <c r="X2" s="15">
        <v>2022</v>
      </c>
      <c r="Y2" s="16" t="s">
        <v>31</v>
      </c>
    </row>
    <row r="3" spans="1:25" ht="13.5" customHeight="1" x14ac:dyDescent="0.2">
      <c r="A3" s="9" t="s">
        <v>12</v>
      </c>
    </row>
    <row r="4" spans="1:25" ht="13.5" customHeight="1" x14ac:dyDescent="0.2">
      <c r="A4" s="9" t="s">
        <v>28</v>
      </c>
    </row>
    <row r="5" spans="1:25" ht="13.5" customHeight="1" x14ac:dyDescent="0.2">
      <c r="A5" s="1" t="s">
        <v>24</v>
      </c>
      <c r="B5" s="3">
        <v>313</v>
      </c>
      <c r="C5" s="3">
        <v>397</v>
      </c>
      <c r="D5" s="3">
        <v>966</v>
      </c>
      <c r="E5" s="3">
        <v>1163</v>
      </c>
      <c r="F5" s="3">
        <v>998</v>
      </c>
      <c r="G5" s="3">
        <v>617</v>
      </c>
      <c r="H5" s="3">
        <v>345</v>
      </c>
      <c r="I5" s="3">
        <v>226</v>
      </c>
      <c r="J5" s="3">
        <v>604</v>
      </c>
      <c r="K5" s="3">
        <v>2514</v>
      </c>
      <c r="L5" s="3">
        <v>1652</v>
      </c>
      <c r="M5" s="3">
        <v>1392</v>
      </c>
      <c r="N5" s="3">
        <v>1059</v>
      </c>
      <c r="O5" s="3">
        <v>973</v>
      </c>
      <c r="P5" s="3">
        <v>782</v>
      </c>
      <c r="Q5" s="3">
        <v>690.66666666666663</v>
      </c>
      <c r="R5" s="3">
        <v>513.75</v>
      </c>
      <c r="S5" s="3">
        <v>471</v>
      </c>
      <c r="T5" s="3">
        <v>552.66666666666663</v>
      </c>
      <c r="U5" s="3">
        <v>926.5</v>
      </c>
      <c r="V5" s="3">
        <v>1910.5</v>
      </c>
      <c r="W5" s="3">
        <v>1062.5833333333333</v>
      </c>
      <c r="X5" s="3">
        <v>682.33333333333337</v>
      </c>
      <c r="Y5" s="8">
        <v>0.50895077076081552</v>
      </c>
    </row>
    <row r="6" spans="1:25" ht="13.5" customHeight="1" x14ac:dyDescent="0.2">
      <c r="A6" s="1" t="s">
        <v>25</v>
      </c>
      <c r="B6" s="3">
        <v>40</v>
      </c>
      <c r="C6" s="3">
        <v>34</v>
      </c>
      <c r="D6" s="3">
        <v>109</v>
      </c>
      <c r="E6" s="3">
        <v>203</v>
      </c>
      <c r="F6" s="3">
        <v>198</v>
      </c>
      <c r="G6" s="3">
        <v>93</v>
      </c>
      <c r="H6" s="3">
        <v>34</v>
      </c>
      <c r="I6" s="3">
        <v>20</v>
      </c>
      <c r="J6" s="3">
        <v>23</v>
      </c>
      <c r="K6" s="3">
        <v>952</v>
      </c>
      <c r="L6" s="3">
        <v>742</v>
      </c>
      <c r="M6" s="3">
        <v>663</v>
      </c>
      <c r="N6" s="3">
        <v>439</v>
      </c>
      <c r="O6" s="3">
        <v>394</v>
      </c>
      <c r="P6" s="3">
        <v>321</v>
      </c>
      <c r="Q6" s="3">
        <v>239.25</v>
      </c>
      <c r="R6" s="3">
        <v>189.41666666666666</v>
      </c>
      <c r="S6" s="3">
        <v>141</v>
      </c>
      <c r="T6" s="3">
        <v>185.91666666666666</v>
      </c>
      <c r="U6" s="3">
        <v>320.16666666666669</v>
      </c>
      <c r="V6" s="3">
        <v>730.5</v>
      </c>
      <c r="W6" s="3">
        <v>768.58333333333337</v>
      </c>
      <c r="X6" s="3">
        <v>296.83333333333331</v>
      </c>
      <c r="Y6" s="10">
        <v>0.22140726006961708</v>
      </c>
    </row>
    <row r="7" spans="1:25" ht="13.5" customHeight="1" x14ac:dyDescent="0.2">
      <c r="A7" s="5" t="s">
        <v>26</v>
      </c>
      <c r="B7" s="6">
        <v>30</v>
      </c>
      <c r="C7" s="6">
        <v>17</v>
      </c>
      <c r="D7" s="6">
        <v>33</v>
      </c>
      <c r="E7" s="6">
        <v>92</v>
      </c>
      <c r="F7" s="6">
        <v>114</v>
      </c>
      <c r="G7" s="6">
        <v>55</v>
      </c>
      <c r="H7" s="6">
        <v>15</v>
      </c>
      <c r="I7" s="6">
        <v>6</v>
      </c>
      <c r="J7" s="6">
        <v>4</v>
      </c>
      <c r="K7" s="6">
        <v>164</v>
      </c>
      <c r="L7" s="6">
        <v>840</v>
      </c>
      <c r="M7" s="6">
        <v>849</v>
      </c>
      <c r="N7" s="6">
        <v>568</v>
      </c>
      <c r="O7" s="6">
        <v>341</v>
      </c>
      <c r="P7" s="6">
        <v>279</v>
      </c>
      <c r="Q7" s="6">
        <v>160.91666666666666</v>
      </c>
      <c r="R7" s="6">
        <v>133.5</v>
      </c>
      <c r="S7" s="6">
        <v>97</v>
      </c>
      <c r="T7" s="6">
        <v>110.08333333333333</v>
      </c>
      <c r="U7" s="6">
        <v>166.83333333333334</v>
      </c>
      <c r="V7" s="6">
        <v>435.75</v>
      </c>
      <c r="W7" s="6">
        <v>819.08333333333337</v>
      </c>
      <c r="X7" s="6">
        <v>361.5</v>
      </c>
      <c r="Y7" s="11">
        <v>0.26964196916956734</v>
      </c>
    </row>
    <row r="8" spans="1:25" ht="13.5" customHeight="1" x14ac:dyDescent="0.2">
      <c r="A8" s="1" t="s">
        <v>0</v>
      </c>
      <c r="B8" s="3">
        <f t="shared" ref="B8" si="0">SUM(B5:B7)</f>
        <v>383</v>
      </c>
      <c r="C8" s="3">
        <f t="shared" ref="C8" si="1">SUM(C5:C7)</f>
        <v>448</v>
      </c>
      <c r="D8" s="3">
        <f t="shared" ref="D8" si="2">SUM(D5:D7)</f>
        <v>1108</v>
      </c>
      <c r="E8" s="3">
        <f t="shared" ref="E8" si="3">SUM(E5:E7)</f>
        <v>1458</v>
      </c>
      <c r="F8" s="3">
        <f t="shared" ref="F8" si="4">SUM(F5:F7)</f>
        <v>1310</v>
      </c>
      <c r="G8" s="3">
        <f t="shared" ref="G8" si="5">SUM(G5:G7)</f>
        <v>765</v>
      </c>
      <c r="H8" s="3">
        <f t="shared" ref="H8" si="6">SUM(H5:H7)</f>
        <v>394</v>
      </c>
      <c r="I8" s="3">
        <f t="shared" ref="I8" si="7">SUM(I5:I7)</f>
        <v>252</v>
      </c>
      <c r="J8" s="3">
        <f t="shared" ref="J8" si="8">SUM(J5:J7)</f>
        <v>631</v>
      </c>
      <c r="K8" s="3">
        <f t="shared" ref="K8" si="9">SUM(K5:K7)</f>
        <v>3630</v>
      </c>
      <c r="L8" s="3">
        <f t="shared" ref="L8" si="10">SUM(L5:L7)</f>
        <v>3234</v>
      </c>
      <c r="M8" s="3">
        <f t="shared" ref="M8" si="11">SUM(M5:M7)</f>
        <v>2904</v>
      </c>
      <c r="N8" s="3">
        <f t="shared" ref="N8" si="12">SUM(N5:N7)</f>
        <v>2066</v>
      </c>
      <c r="O8" s="3">
        <f t="shared" ref="O8:W8" si="13">SUM(O5:O7)</f>
        <v>1708</v>
      </c>
      <c r="P8" s="3">
        <f t="shared" si="13"/>
        <v>1382</v>
      </c>
      <c r="Q8" s="3">
        <f t="shared" si="13"/>
        <v>1090.8333333333333</v>
      </c>
      <c r="R8" s="3">
        <f t="shared" si="13"/>
        <v>836.66666666666663</v>
      </c>
      <c r="S8" s="3">
        <f t="shared" si="13"/>
        <v>709</v>
      </c>
      <c r="T8" s="3">
        <f t="shared" si="13"/>
        <v>848.66666666666663</v>
      </c>
      <c r="U8" s="3">
        <f t="shared" si="13"/>
        <v>1413.5</v>
      </c>
      <c r="V8" s="3">
        <f t="shared" si="13"/>
        <v>3076.75</v>
      </c>
      <c r="W8" s="3">
        <f t="shared" si="13"/>
        <v>2650.25</v>
      </c>
      <c r="X8" s="3">
        <f t="shared" ref="X8:Y8" si="14">SUM(X5:X7)</f>
        <v>1340.6666666666667</v>
      </c>
      <c r="Y8" s="4">
        <f t="shared" si="14"/>
        <v>1</v>
      </c>
    </row>
    <row r="9" spans="1:25" ht="13.5" customHeight="1" x14ac:dyDescent="0.2">
      <c r="B9" s="1" t="s">
        <v>23</v>
      </c>
      <c r="C9" s="1" t="s">
        <v>23</v>
      </c>
    </row>
    <row r="10" spans="1:25" ht="13.5" customHeight="1" x14ac:dyDescent="0.2">
      <c r="A10" s="9" t="s">
        <v>29</v>
      </c>
    </row>
    <row r="11" spans="1:25" ht="13.5" customHeight="1" x14ac:dyDescent="0.2">
      <c r="A11" s="1" t="s">
        <v>24</v>
      </c>
      <c r="B11" s="3">
        <v>363</v>
      </c>
      <c r="C11" s="3">
        <v>412</v>
      </c>
      <c r="D11" s="3">
        <v>859</v>
      </c>
      <c r="E11" s="3">
        <v>990</v>
      </c>
      <c r="F11" s="3">
        <v>850</v>
      </c>
      <c r="G11" s="3">
        <v>545</v>
      </c>
      <c r="H11" s="3">
        <v>365</v>
      </c>
      <c r="I11" s="3">
        <v>256</v>
      </c>
      <c r="J11" s="3">
        <v>661</v>
      </c>
      <c r="K11" s="3">
        <v>2972</v>
      </c>
      <c r="L11" s="3">
        <v>1810</v>
      </c>
      <c r="M11" s="3">
        <v>1541</v>
      </c>
      <c r="N11" s="3">
        <v>1230</v>
      </c>
      <c r="O11" s="3">
        <v>1078</v>
      </c>
      <c r="P11" s="3">
        <v>950</v>
      </c>
      <c r="Q11" s="3">
        <v>876.58333333333337</v>
      </c>
      <c r="R11" s="3">
        <v>722</v>
      </c>
      <c r="S11" s="3">
        <v>717</v>
      </c>
      <c r="T11" s="3">
        <v>853.5</v>
      </c>
      <c r="U11" s="3">
        <v>1344.75</v>
      </c>
      <c r="V11" s="3">
        <v>3031.75</v>
      </c>
      <c r="W11" s="3">
        <v>1664.8333333333333</v>
      </c>
      <c r="X11" s="3">
        <v>1257.5833333333333</v>
      </c>
      <c r="Y11" s="8">
        <v>0.45401486205962877</v>
      </c>
    </row>
    <row r="12" spans="1:25" ht="13.5" customHeight="1" x14ac:dyDescent="0.2">
      <c r="A12" s="1" t="s">
        <v>25</v>
      </c>
      <c r="B12" s="3">
        <v>97</v>
      </c>
      <c r="C12" s="3">
        <v>62</v>
      </c>
      <c r="D12" s="3">
        <v>194</v>
      </c>
      <c r="E12" s="3">
        <v>294</v>
      </c>
      <c r="F12" s="3">
        <v>281</v>
      </c>
      <c r="G12" s="3">
        <v>155</v>
      </c>
      <c r="H12" s="3">
        <v>62</v>
      </c>
      <c r="I12" s="3">
        <v>56</v>
      </c>
      <c r="J12" s="3">
        <v>55</v>
      </c>
      <c r="K12" s="3">
        <v>1367</v>
      </c>
      <c r="L12" s="3">
        <v>1032</v>
      </c>
      <c r="M12" s="3">
        <v>819</v>
      </c>
      <c r="N12" s="3">
        <v>628</v>
      </c>
      <c r="O12" s="3">
        <v>552</v>
      </c>
      <c r="P12" s="3">
        <v>450</v>
      </c>
      <c r="Q12" s="3">
        <v>389.83333333333331</v>
      </c>
      <c r="R12" s="3">
        <v>344.83333333333331</v>
      </c>
      <c r="S12" s="3">
        <v>305</v>
      </c>
      <c r="T12" s="3">
        <v>361.91666666666669</v>
      </c>
      <c r="U12" s="3">
        <v>596.5</v>
      </c>
      <c r="V12" s="3">
        <v>1299.4166666666667</v>
      </c>
      <c r="W12" s="3">
        <v>1565.5833333333333</v>
      </c>
      <c r="X12" s="3">
        <v>610.58333333333337</v>
      </c>
      <c r="Y12" s="10">
        <v>0.22043382773248296</v>
      </c>
    </row>
    <row r="13" spans="1:25" ht="13.5" customHeight="1" x14ac:dyDescent="0.2">
      <c r="A13" s="5" t="s">
        <v>26</v>
      </c>
      <c r="B13" s="6">
        <v>103</v>
      </c>
      <c r="C13" s="6">
        <v>54</v>
      </c>
      <c r="D13" s="6">
        <v>82</v>
      </c>
      <c r="E13" s="6">
        <v>216</v>
      </c>
      <c r="F13" s="6">
        <v>267</v>
      </c>
      <c r="G13" s="6">
        <v>158</v>
      </c>
      <c r="H13" s="6">
        <v>59</v>
      </c>
      <c r="I13" s="6">
        <v>30</v>
      </c>
      <c r="J13" s="6">
        <v>24</v>
      </c>
      <c r="K13" s="6">
        <v>272</v>
      </c>
      <c r="L13" s="6">
        <v>1543</v>
      </c>
      <c r="M13" s="6">
        <v>1551</v>
      </c>
      <c r="N13" s="6">
        <v>1190</v>
      </c>
      <c r="O13" s="6">
        <v>769</v>
      </c>
      <c r="P13" s="6">
        <v>560</v>
      </c>
      <c r="Q13" s="6">
        <v>389.08333333333331</v>
      </c>
      <c r="R13" s="6">
        <v>371.33333333333331</v>
      </c>
      <c r="S13" s="6">
        <v>325</v>
      </c>
      <c r="T13" s="6">
        <v>332.33333333333331</v>
      </c>
      <c r="U13" s="6">
        <v>498.33333333333331</v>
      </c>
      <c r="V13" s="6">
        <v>1061.4166666666667</v>
      </c>
      <c r="W13" s="6">
        <v>1833.9166666666667</v>
      </c>
      <c r="X13" s="6">
        <v>901.75</v>
      </c>
      <c r="Y13" s="11">
        <v>0.32555131020788836</v>
      </c>
    </row>
    <row r="14" spans="1:25" ht="13.5" customHeight="1" x14ac:dyDescent="0.2">
      <c r="A14" s="1" t="s">
        <v>0</v>
      </c>
      <c r="B14" s="3">
        <f t="shared" ref="B14" si="15">SUM(B11:B13)</f>
        <v>563</v>
      </c>
      <c r="C14" s="3">
        <f t="shared" ref="C14" si="16">SUM(C11:C13)</f>
        <v>528</v>
      </c>
      <c r="D14" s="3">
        <f t="shared" ref="D14" si="17">SUM(D11:D13)</f>
        <v>1135</v>
      </c>
      <c r="E14" s="3">
        <f t="shared" ref="E14" si="18">SUM(E11:E13)</f>
        <v>1500</v>
      </c>
      <c r="F14" s="3">
        <f t="shared" ref="F14" si="19">SUM(F11:F13)</f>
        <v>1398</v>
      </c>
      <c r="G14" s="3">
        <f t="shared" ref="G14" si="20">SUM(G11:G13)</f>
        <v>858</v>
      </c>
      <c r="H14" s="3">
        <f t="shared" ref="H14" si="21">SUM(H11:H13)</f>
        <v>486</v>
      </c>
      <c r="I14" s="3">
        <f t="shared" ref="I14" si="22">SUM(I11:I13)</f>
        <v>342</v>
      </c>
      <c r="J14" s="3">
        <f t="shared" ref="J14" si="23">SUM(J11:J13)</f>
        <v>740</v>
      </c>
      <c r="K14" s="3">
        <f t="shared" ref="K14" si="24">SUM(K11:K13)</f>
        <v>4611</v>
      </c>
      <c r="L14" s="3">
        <f t="shared" ref="L14" si="25">SUM(L11:L13)</f>
        <v>4385</v>
      </c>
      <c r="M14" s="3">
        <f t="shared" ref="M14" si="26">SUM(M11:M13)</f>
        <v>3911</v>
      </c>
      <c r="N14" s="3">
        <f t="shared" ref="N14" si="27">SUM(N11:N13)</f>
        <v>3048</v>
      </c>
      <c r="O14" s="3">
        <f t="shared" ref="O14:W14" si="28">SUM(O11:O13)</f>
        <v>2399</v>
      </c>
      <c r="P14" s="3">
        <f t="shared" si="28"/>
        <v>1960</v>
      </c>
      <c r="Q14" s="3">
        <f t="shared" si="28"/>
        <v>1655.5</v>
      </c>
      <c r="R14" s="3">
        <f t="shared" si="28"/>
        <v>1438.1666666666665</v>
      </c>
      <c r="S14" s="3">
        <f t="shared" si="28"/>
        <v>1347</v>
      </c>
      <c r="T14" s="3">
        <f t="shared" si="28"/>
        <v>1547.75</v>
      </c>
      <c r="U14" s="3">
        <f t="shared" si="28"/>
        <v>2439.5833333333335</v>
      </c>
      <c r="V14" s="3">
        <f t="shared" si="28"/>
        <v>5392.5833333333339</v>
      </c>
      <c r="W14" s="3">
        <f t="shared" si="28"/>
        <v>5064.333333333333</v>
      </c>
      <c r="X14" s="3">
        <f t="shared" ref="X14:Y14" si="29">SUM(X11:X13)</f>
        <v>2769.9166666666665</v>
      </c>
      <c r="Y14" s="4">
        <f t="shared" si="29"/>
        <v>1</v>
      </c>
    </row>
    <row r="15" spans="1:25" ht="13.5" customHeight="1" x14ac:dyDescent="0.2"/>
    <row r="16" spans="1:25" ht="13.5" customHeight="1" x14ac:dyDescent="0.2">
      <c r="A16" s="9" t="s">
        <v>30</v>
      </c>
    </row>
    <row r="17" spans="1:25" ht="13.5" customHeight="1" x14ac:dyDescent="0.2">
      <c r="A17" s="1" t="s">
        <v>24</v>
      </c>
      <c r="B17" s="3">
        <v>195</v>
      </c>
      <c r="C17" s="3">
        <v>210</v>
      </c>
      <c r="D17" s="3">
        <v>318</v>
      </c>
      <c r="E17" s="3">
        <v>360</v>
      </c>
      <c r="F17" s="3">
        <v>354</v>
      </c>
      <c r="G17" s="3">
        <v>289</v>
      </c>
      <c r="H17" s="3">
        <v>215</v>
      </c>
      <c r="I17" s="3">
        <v>131</v>
      </c>
      <c r="J17" s="3">
        <v>296</v>
      </c>
      <c r="K17" s="3">
        <v>1296</v>
      </c>
      <c r="L17" s="3">
        <v>827</v>
      </c>
      <c r="M17" s="3">
        <v>726</v>
      </c>
      <c r="N17" s="3">
        <v>532</v>
      </c>
      <c r="O17" s="3">
        <v>475</v>
      </c>
      <c r="P17" s="3">
        <v>406</v>
      </c>
      <c r="Q17" s="3">
        <v>340.75</v>
      </c>
      <c r="R17" s="3">
        <v>276.41666666666669</v>
      </c>
      <c r="S17" s="3">
        <v>278</v>
      </c>
      <c r="T17" s="3">
        <v>335.33333333333331</v>
      </c>
      <c r="U17" s="3">
        <v>471.33333333333331</v>
      </c>
      <c r="V17" s="3">
        <v>1212.6666666666667</v>
      </c>
      <c r="W17" s="3">
        <v>675.83333333333337</v>
      </c>
      <c r="X17" s="3">
        <v>449</v>
      </c>
      <c r="Y17" s="8">
        <v>0.35389162561576354</v>
      </c>
    </row>
    <row r="18" spans="1:25" ht="13.5" customHeight="1" x14ac:dyDescent="0.2">
      <c r="A18" s="1" t="s">
        <v>25</v>
      </c>
      <c r="B18" s="3">
        <v>77</v>
      </c>
      <c r="C18" s="3">
        <v>63</v>
      </c>
      <c r="D18" s="3">
        <v>101</v>
      </c>
      <c r="E18" s="3">
        <v>151</v>
      </c>
      <c r="F18" s="3">
        <v>151</v>
      </c>
      <c r="G18" s="3">
        <v>113</v>
      </c>
      <c r="H18" s="3">
        <v>77</v>
      </c>
      <c r="I18" s="3">
        <v>66</v>
      </c>
      <c r="J18" s="3">
        <v>53</v>
      </c>
      <c r="K18" s="3">
        <v>704</v>
      </c>
      <c r="L18" s="3">
        <v>543</v>
      </c>
      <c r="M18" s="3">
        <v>421</v>
      </c>
      <c r="N18" s="3">
        <v>315</v>
      </c>
      <c r="O18" s="3">
        <v>264</v>
      </c>
      <c r="P18" s="3">
        <v>229</v>
      </c>
      <c r="Q18" s="3">
        <v>203.5</v>
      </c>
      <c r="R18" s="3">
        <v>143.66666666666666</v>
      </c>
      <c r="S18" s="3">
        <v>145</v>
      </c>
      <c r="T18" s="3">
        <v>168.41666666666666</v>
      </c>
      <c r="U18" s="3">
        <v>260.25</v>
      </c>
      <c r="V18" s="3">
        <v>557.5</v>
      </c>
      <c r="W18" s="3">
        <v>702.08333333333337</v>
      </c>
      <c r="X18" s="3">
        <v>250.91666666666666</v>
      </c>
      <c r="Y18" s="10">
        <v>0.19776683087027913</v>
      </c>
    </row>
    <row r="19" spans="1:25" ht="13.5" customHeight="1" x14ac:dyDescent="0.2">
      <c r="A19" s="5" t="s">
        <v>26</v>
      </c>
      <c r="B19" s="6">
        <v>136</v>
      </c>
      <c r="C19" s="6">
        <v>86</v>
      </c>
      <c r="D19" s="6">
        <v>99</v>
      </c>
      <c r="E19" s="6">
        <v>173</v>
      </c>
      <c r="F19" s="6">
        <v>231</v>
      </c>
      <c r="G19" s="6">
        <v>201</v>
      </c>
      <c r="H19" s="6">
        <v>126</v>
      </c>
      <c r="I19" s="6">
        <v>123</v>
      </c>
      <c r="J19" s="6">
        <v>97</v>
      </c>
      <c r="K19" s="6">
        <v>229</v>
      </c>
      <c r="L19" s="6">
        <v>1014</v>
      </c>
      <c r="M19" s="6">
        <v>1160</v>
      </c>
      <c r="N19" s="6">
        <v>978</v>
      </c>
      <c r="O19" s="6">
        <v>560</v>
      </c>
      <c r="P19" s="6">
        <v>422</v>
      </c>
      <c r="Q19" s="6">
        <v>309.58333333333331</v>
      </c>
      <c r="R19" s="6">
        <v>277</v>
      </c>
      <c r="S19" s="6">
        <v>223</v>
      </c>
      <c r="T19" s="6">
        <v>219.08333333333334</v>
      </c>
      <c r="U19" s="6">
        <v>300.5</v>
      </c>
      <c r="V19" s="6">
        <v>550</v>
      </c>
      <c r="W19" s="6">
        <v>963</v>
      </c>
      <c r="X19" s="6">
        <v>568.83333333333337</v>
      </c>
      <c r="Y19" s="11">
        <v>0.44834154351395733</v>
      </c>
    </row>
    <row r="20" spans="1:25" ht="13.5" customHeight="1" x14ac:dyDescent="0.2">
      <c r="A20" s="1" t="s">
        <v>0</v>
      </c>
      <c r="B20" s="3">
        <f t="shared" ref="B20" si="30">SUM(B17:B19)</f>
        <v>408</v>
      </c>
      <c r="C20" s="3">
        <f t="shared" ref="C20" si="31">SUM(C17:C19)</f>
        <v>359</v>
      </c>
      <c r="D20" s="3">
        <f t="shared" ref="D20" si="32">SUM(D17:D19)</f>
        <v>518</v>
      </c>
      <c r="E20" s="3">
        <f t="shared" ref="E20" si="33">SUM(E17:E19)</f>
        <v>684</v>
      </c>
      <c r="F20" s="3">
        <f t="shared" ref="F20" si="34">SUM(F17:F19)</f>
        <v>736</v>
      </c>
      <c r="G20" s="3">
        <f t="shared" ref="G20" si="35">SUM(G17:G19)</f>
        <v>603</v>
      </c>
      <c r="H20" s="3">
        <f t="shared" ref="H20" si="36">SUM(H17:H19)</f>
        <v>418</v>
      </c>
      <c r="I20" s="3">
        <f t="shared" ref="I20" si="37">SUM(I17:I19)</f>
        <v>320</v>
      </c>
      <c r="J20" s="3">
        <f t="shared" ref="J20" si="38">SUM(J17:J19)</f>
        <v>446</v>
      </c>
      <c r="K20" s="3">
        <f t="shared" ref="K20" si="39">SUM(K17:K19)</f>
        <v>2229</v>
      </c>
      <c r="L20" s="3">
        <f t="shared" ref="L20" si="40">SUM(L17:L19)</f>
        <v>2384</v>
      </c>
      <c r="M20" s="3">
        <f t="shared" ref="M20" si="41">SUM(M17:M19)</f>
        <v>2307</v>
      </c>
      <c r="N20" s="3">
        <f t="shared" ref="N20" si="42">SUM(N17:N19)</f>
        <v>1825</v>
      </c>
      <c r="O20" s="3">
        <f t="shared" ref="O20:W20" si="43">SUM(O17:O19)</f>
        <v>1299</v>
      </c>
      <c r="P20" s="3">
        <f t="shared" si="43"/>
        <v>1057</v>
      </c>
      <c r="Q20" s="3">
        <f t="shared" si="43"/>
        <v>853.83333333333326</v>
      </c>
      <c r="R20" s="3">
        <f t="shared" si="43"/>
        <v>697.08333333333337</v>
      </c>
      <c r="S20" s="3">
        <f t="shared" si="43"/>
        <v>646</v>
      </c>
      <c r="T20" s="3">
        <f t="shared" si="43"/>
        <v>722.83333333333337</v>
      </c>
      <c r="U20" s="3">
        <f t="shared" si="43"/>
        <v>1032.0833333333333</v>
      </c>
      <c r="V20" s="3">
        <f t="shared" si="43"/>
        <v>2320.166666666667</v>
      </c>
      <c r="W20" s="3">
        <f t="shared" si="43"/>
        <v>2340.916666666667</v>
      </c>
      <c r="X20" s="3">
        <f t="shared" ref="X20:Y20" si="44">SUM(X17:X19)</f>
        <v>1268.75</v>
      </c>
      <c r="Y20" s="4">
        <f t="shared" si="44"/>
        <v>1</v>
      </c>
    </row>
    <row r="21" spans="1:25" ht="13.5" customHeight="1" x14ac:dyDescent="0.2"/>
    <row r="22" spans="1:25" ht="13.5" customHeight="1" x14ac:dyDescent="0.2">
      <c r="A22" s="9" t="s">
        <v>11</v>
      </c>
    </row>
    <row r="23" spans="1:25" ht="13.5" customHeight="1" x14ac:dyDescent="0.2">
      <c r="A23" s="9" t="s">
        <v>28</v>
      </c>
      <c r="C23" s="1" t="s">
        <v>23</v>
      </c>
    </row>
    <row r="24" spans="1:25" ht="13.5" customHeight="1" x14ac:dyDescent="0.2">
      <c r="A24" s="1" t="s">
        <v>24</v>
      </c>
      <c r="B24" s="3">
        <v>228</v>
      </c>
      <c r="C24" s="3">
        <v>336</v>
      </c>
      <c r="D24" s="3">
        <v>502</v>
      </c>
      <c r="E24" s="3">
        <v>668</v>
      </c>
      <c r="F24" s="3">
        <v>545</v>
      </c>
      <c r="G24" s="3">
        <v>375</v>
      </c>
      <c r="H24" s="3">
        <v>281</v>
      </c>
      <c r="I24" s="3">
        <v>240</v>
      </c>
      <c r="J24" s="3">
        <v>462</v>
      </c>
      <c r="K24" s="3">
        <v>1393</v>
      </c>
      <c r="L24" s="3">
        <v>1031</v>
      </c>
      <c r="M24" s="3">
        <v>851</v>
      </c>
      <c r="N24" s="3">
        <v>607</v>
      </c>
      <c r="O24" s="3">
        <v>544</v>
      </c>
      <c r="P24" s="3">
        <v>517</v>
      </c>
      <c r="Q24" s="3">
        <v>446.08333333333331</v>
      </c>
      <c r="R24" s="3">
        <v>326.33333333333331</v>
      </c>
      <c r="S24" s="3">
        <v>360</v>
      </c>
      <c r="T24" s="3">
        <v>353.16666666666669</v>
      </c>
      <c r="U24" s="3">
        <v>576.5</v>
      </c>
      <c r="V24" s="3">
        <v>1306.1666666666667</v>
      </c>
      <c r="W24" s="3">
        <v>728.91666666666663</v>
      </c>
      <c r="X24" s="3">
        <v>448.08333333333331</v>
      </c>
      <c r="Y24" s="8">
        <v>0.63565433266343541</v>
      </c>
    </row>
    <row r="25" spans="1:25" ht="13.5" customHeight="1" x14ac:dyDescent="0.2">
      <c r="A25" s="1" t="s">
        <v>25</v>
      </c>
      <c r="B25" s="3">
        <v>9</v>
      </c>
      <c r="C25" s="3">
        <v>14</v>
      </c>
      <c r="D25" s="3">
        <v>20</v>
      </c>
      <c r="E25" s="3">
        <v>53</v>
      </c>
      <c r="F25" s="3">
        <v>57</v>
      </c>
      <c r="G25" s="3">
        <v>42</v>
      </c>
      <c r="H25" s="3">
        <v>39</v>
      </c>
      <c r="I25" s="3">
        <v>44</v>
      </c>
      <c r="J25" s="3">
        <v>44</v>
      </c>
      <c r="K25" s="3">
        <v>399</v>
      </c>
      <c r="L25" s="3">
        <v>394</v>
      </c>
      <c r="M25" s="3">
        <v>312</v>
      </c>
      <c r="N25" s="3">
        <v>190</v>
      </c>
      <c r="O25" s="3">
        <v>172</v>
      </c>
      <c r="P25" s="3">
        <v>156</v>
      </c>
      <c r="Q25" s="3">
        <v>130.5</v>
      </c>
      <c r="R25" s="3">
        <v>93.083333333333329</v>
      </c>
      <c r="S25" s="3">
        <v>88</v>
      </c>
      <c r="T25" s="3">
        <v>92.583333333333329</v>
      </c>
      <c r="U25" s="3">
        <v>152.25</v>
      </c>
      <c r="V25" s="3">
        <v>413.33333333333331</v>
      </c>
      <c r="W25" s="3">
        <v>465.75</v>
      </c>
      <c r="X25" s="3">
        <v>129.41666666666666</v>
      </c>
      <c r="Y25" s="10">
        <v>0.18359144106868425</v>
      </c>
    </row>
    <row r="26" spans="1:25" ht="13.5" customHeight="1" x14ac:dyDescent="0.2">
      <c r="A26" s="5" t="s">
        <v>26</v>
      </c>
      <c r="B26" s="6">
        <v>4</v>
      </c>
      <c r="C26" s="6">
        <v>2</v>
      </c>
      <c r="D26" s="6">
        <v>3</v>
      </c>
      <c r="E26" s="6">
        <v>12</v>
      </c>
      <c r="F26" s="6">
        <v>15</v>
      </c>
      <c r="G26" s="6">
        <v>9</v>
      </c>
      <c r="H26" s="6">
        <v>8</v>
      </c>
      <c r="I26" s="6">
        <v>19</v>
      </c>
      <c r="J26" s="6">
        <v>18</v>
      </c>
      <c r="K26" s="6">
        <v>94</v>
      </c>
      <c r="L26" s="6">
        <v>308</v>
      </c>
      <c r="M26" s="6">
        <v>272</v>
      </c>
      <c r="N26" s="6">
        <v>190</v>
      </c>
      <c r="O26" s="6">
        <v>116</v>
      </c>
      <c r="P26" s="6">
        <v>90</v>
      </c>
      <c r="Q26" s="6">
        <v>68.25</v>
      </c>
      <c r="R26" s="6">
        <v>49.666666666666664</v>
      </c>
      <c r="S26" s="6">
        <v>37</v>
      </c>
      <c r="T26" s="6">
        <v>55.5</v>
      </c>
      <c r="U26" s="6">
        <v>77.583333333333329</v>
      </c>
      <c r="V26" s="6">
        <v>212.33333333333334</v>
      </c>
      <c r="W26" s="6">
        <v>369.5</v>
      </c>
      <c r="X26" s="6">
        <v>127.41666666666667</v>
      </c>
      <c r="Y26" s="11">
        <v>0.18075422626788037</v>
      </c>
    </row>
    <row r="27" spans="1:25" ht="13.5" customHeight="1" x14ac:dyDescent="0.2">
      <c r="A27" s="1" t="s">
        <v>0</v>
      </c>
      <c r="B27" s="3">
        <f t="shared" ref="B27" si="45">SUM(B24:B26)</f>
        <v>241</v>
      </c>
      <c r="C27" s="3">
        <f t="shared" ref="C27" si="46">SUM(C24:C26)</f>
        <v>352</v>
      </c>
      <c r="D27" s="3">
        <f t="shared" ref="D27" si="47">SUM(D24:D26)</f>
        <v>525</v>
      </c>
      <c r="E27" s="3">
        <f t="shared" ref="E27" si="48">SUM(E24:E26)</f>
        <v>733</v>
      </c>
      <c r="F27" s="3">
        <f t="shared" ref="F27" si="49">SUM(F24:F26)</f>
        <v>617</v>
      </c>
      <c r="G27" s="3">
        <f t="shared" ref="G27" si="50">SUM(G24:G26)</f>
        <v>426</v>
      </c>
      <c r="H27" s="3">
        <f t="shared" ref="H27" si="51">SUM(H24:H26)</f>
        <v>328</v>
      </c>
      <c r="I27" s="3">
        <f t="shared" ref="I27" si="52">SUM(I24:I26)</f>
        <v>303</v>
      </c>
      <c r="J27" s="3">
        <f t="shared" ref="J27" si="53">SUM(J24:J26)</f>
        <v>524</v>
      </c>
      <c r="K27" s="3">
        <f t="shared" ref="K27" si="54">SUM(K24:K26)</f>
        <v>1886</v>
      </c>
      <c r="L27" s="3">
        <f t="shared" ref="L27" si="55">SUM(L24:L26)</f>
        <v>1733</v>
      </c>
      <c r="M27" s="3">
        <f t="shared" ref="M27" si="56">SUM(M24:M26)</f>
        <v>1435</v>
      </c>
      <c r="N27" s="3">
        <f t="shared" ref="N27" si="57">SUM(N24:N26)</f>
        <v>987</v>
      </c>
      <c r="O27" s="3">
        <f t="shared" ref="O27:W27" si="58">SUM(O24:O26)</f>
        <v>832</v>
      </c>
      <c r="P27" s="3">
        <f t="shared" si="58"/>
        <v>763</v>
      </c>
      <c r="Q27" s="3">
        <f t="shared" si="58"/>
        <v>644.83333333333326</v>
      </c>
      <c r="R27" s="3">
        <f t="shared" si="58"/>
        <v>469.08333333333331</v>
      </c>
      <c r="S27" s="3">
        <f t="shared" si="58"/>
        <v>485</v>
      </c>
      <c r="T27" s="3">
        <f t="shared" si="58"/>
        <v>501.25</v>
      </c>
      <c r="U27" s="3">
        <f t="shared" si="58"/>
        <v>806.33333333333337</v>
      </c>
      <c r="V27" s="3">
        <f t="shared" si="58"/>
        <v>1931.8333333333333</v>
      </c>
      <c r="W27" s="3">
        <f t="shared" si="58"/>
        <v>1564.1666666666665</v>
      </c>
      <c r="X27" s="3">
        <f t="shared" ref="X27:Y27" si="59">SUM(X24:X26)</f>
        <v>704.91666666666663</v>
      </c>
      <c r="Y27" s="4">
        <f t="shared" si="59"/>
        <v>1</v>
      </c>
    </row>
    <row r="28" spans="1:25" ht="13.5" customHeight="1" x14ac:dyDescent="0.2"/>
    <row r="29" spans="1:25" ht="13.5" customHeight="1" x14ac:dyDescent="0.2">
      <c r="A29" s="9" t="s">
        <v>29</v>
      </c>
      <c r="H29" s="1" t="s">
        <v>23</v>
      </c>
    </row>
    <row r="30" spans="1:25" ht="13.5" customHeight="1" x14ac:dyDescent="0.2">
      <c r="A30" s="1" t="s">
        <v>24</v>
      </c>
      <c r="B30" s="3">
        <v>221</v>
      </c>
      <c r="C30" s="3">
        <v>295</v>
      </c>
      <c r="D30" s="3">
        <v>389</v>
      </c>
      <c r="E30" s="3">
        <v>457</v>
      </c>
      <c r="F30" s="3">
        <v>410</v>
      </c>
      <c r="G30" s="3">
        <v>298</v>
      </c>
      <c r="H30" s="3">
        <v>243</v>
      </c>
      <c r="I30" s="3">
        <v>203</v>
      </c>
      <c r="J30" s="3">
        <v>369</v>
      </c>
      <c r="K30" s="3">
        <v>1171</v>
      </c>
      <c r="L30" s="3">
        <v>851</v>
      </c>
      <c r="M30" s="3">
        <v>737</v>
      </c>
      <c r="N30" s="3">
        <v>586</v>
      </c>
      <c r="O30" s="3">
        <v>504</v>
      </c>
      <c r="P30" s="3">
        <v>462</v>
      </c>
      <c r="Q30" s="3">
        <v>409.91666666666669</v>
      </c>
      <c r="R30" s="3">
        <v>348.75</v>
      </c>
      <c r="S30" s="3">
        <v>414</v>
      </c>
      <c r="T30" s="3">
        <v>382.66666666666669</v>
      </c>
      <c r="U30" s="3">
        <v>640.08333333333337</v>
      </c>
      <c r="V30" s="3">
        <v>1597.8333333333333</v>
      </c>
      <c r="W30" s="3">
        <v>886.16666666666663</v>
      </c>
      <c r="X30" s="3">
        <v>646.08333333333337</v>
      </c>
      <c r="Y30" s="8">
        <v>0.5381411813701672</v>
      </c>
    </row>
    <row r="31" spans="1:25" ht="13.5" customHeight="1" x14ac:dyDescent="0.2">
      <c r="A31" s="1" t="s">
        <v>25</v>
      </c>
      <c r="B31" s="3">
        <v>22</v>
      </c>
      <c r="C31" s="3">
        <v>18</v>
      </c>
      <c r="D31" s="3">
        <v>33</v>
      </c>
      <c r="E31" s="3">
        <v>66</v>
      </c>
      <c r="F31" s="3">
        <v>70</v>
      </c>
      <c r="G31" s="3">
        <v>55</v>
      </c>
      <c r="H31" s="3">
        <v>51</v>
      </c>
      <c r="I31" s="3">
        <v>52</v>
      </c>
      <c r="J31" s="3">
        <v>49</v>
      </c>
      <c r="K31" s="3">
        <v>417</v>
      </c>
      <c r="L31" s="3">
        <v>383</v>
      </c>
      <c r="M31" s="3">
        <v>327</v>
      </c>
      <c r="N31" s="3">
        <v>206</v>
      </c>
      <c r="O31" s="3">
        <v>208</v>
      </c>
      <c r="P31" s="3">
        <v>177</v>
      </c>
      <c r="Q31" s="3">
        <v>148.91666666666666</v>
      </c>
      <c r="R31" s="3">
        <v>112.58333333333333</v>
      </c>
      <c r="S31" s="3">
        <v>128</v>
      </c>
      <c r="T31" s="3">
        <v>154.41666666666666</v>
      </c>
      <c r="U31" s="3">
        <v>228.33333333333334</v>
      </c>
      <c r="V31" s="3">
        <v>580.75</v>
      </c>
      <c r="W31" s="3">
        <v>729</v>
      </c>
      <c r="X31" s="3">
        <v>224.75</v>
      </c>
      <c r="Y31" s="10">
        <v>0.18720066634275004</v>
      </c>
    </row>
    <row r="32" spans="1:25" ht="13.5" customHeight="1" x14ac:dyDescent="0.2">
      <c r="A32" s="5" t="s">
        <v>26</v>
      </c>
      <c r="B32" s="6">
        <v>7</v>
      </c>
      <c r="C32" s="6">
        <v>6</v>
      </c>
      <c r="D32" s="6">
        <v>9</v>
      </c>
      <c r="E32" s="6">
        <v>27</v>
      </c>
      <c r="F32" s="6">
        <v>35</v>
      </c>
      <c r="G32" s="6">
        <v>31</v>
      </c>
      <c r="H32" s="6">
        <v>23</v>
      </c>
      <c r="I32" s="6">
        <v>36</v>
      </c>
      <c r="J32" s="6">
        <v>38</v>
      </c>
      <c r="K32" s="6">
        <v>130</v>
      </c>
      <c r="L32" s="6">
        <v>467</v>
      </c>
      <c r="M32" s="6">
        <v>447</v>
      </c>
      <c r="N32" s="6">
        <v>331</v>
      </c>
      <c r="O32" s="6">
        <v>208</v>
      </c>
      <c r="P32" s="6">
        <v>179</v>
      </c>
      <c r="Q32" s="6">
        <v>132.75</v>
      </c>
      <c r="R32" s="6">
        <v>94.416666666666671</v>
      </c>
      <c r="S32" s="6">
        <v>92</v>
      </c>
      <c r="T32" s="6">
        <v>121.58333333333333</v>
      </c>
      <c r="U32" s="6">
        <v>167</v>
      </c>
      <c r="V32" s="6">
        <v>401.33333333333331</v>
      </c>
      <c r="W32" s="6">
        <v>698.58333333333337</v>
      </c>
      <c r="X32" s="6">
        <v>329.75</v>
      </c>
      <c r="Y32" s="11">
        <v>0.27465815228708262</v>
      </c>
    </row>
    <row r="33" spans="1:25" ht="13.5" customHeight="1" x14ac:dyDescent="0.2">
      <c r="A33" s="1" t="s">
        <v>0</v>
      </c>
      <c r="B33" s="3">
        <f t="shared" ref="B33" si="60">SUM(B30:B32)</f>
        <v>250</v>
      </c>
      <c r="C33" s="3">
        <f t="shared" ref="C33" si="61">SUM(C30:C32)</f>
        <v>319</v>
      </c>
      <c r="D33" s="3">
        <f t="shared" ref="D33" si="62">SUM(D30:D32)</f>
        <v>431</v>
      </c>
      <c r="E33" s="3">
        <f t="shared" ref="E33" si="63">SUM(E30:E32)</f>
        <v>550</v>
      </c>
      <c r="F33" s="3">
        <f t="shared" ref="F33" si="64">SUM(F30:F32)</f>
        <v>515</v>
      </c>
      <c r="G33" s="3">
        <f t="shared" ref="G33" si="65">SUM(G30:G32)</f>
        <v>384</v>
      </c>
      <c r="H33" s="3">
        <f t="shared" ref="H33" si="66">SUM(H30:H32)</f>
        <v>317</v>
      </c>
      <c r="I33" s="3">
        <f t="shared" ref="I33" si="67">SUM(I30:I32)</f>
        <v>291</v>
      </c>
      <c r="J33" s="3">
        <f t="shared" ref="J33" si="68">SUM(J30:J32)</f>
        <v>456</v>
      </c>
      <c r="K33" s="3">
        <f t="shared" ref="K33" si="69">SUM(K30:K32)</f>
        <v>1718</v>
      </c>
      <c r="L33" s="3">
        <f t="shared" ref="L33" si="70">SUM(L30:L32)</f>
        <v>1701</v>
      </c>
      <c r="M33" s="3">
        <f t="shared" ref="M33" si="71">SUM(M30:M32)</f>
        <v>1511</v>
      </c>
      <c r="N33" s="3">
        <f t="shared" ref="N33" si="72">SUM(N30:N32)</f>
        <v>1123</v>
      </c>
      <c r="O33" s="3">
        <f t="shared" ref="O33:W33" si="73">SUM(O30:O32)</f>
        <v>920</v>
      </c>
      <c r="P33" s="3">
        <f t="shared" si="73"/>
        <v>818</v>
      </c>
      <c r="Q33" s="3">
        <f t="shared" si="73"/>
        <v>691.58333333333337</v>
      </c>
      <c r="R33" s="3">
        <f t="shared" si="73"/>
        <v>555.75</v>
      </c>
      <c r="S33" s="3">
        <f t="shared" si="73"/>
        <v>634</v>
      </c>
      <c r="T33" s="3">
        <f t="shared" si="73"/>
        <v>658.66666666666674</v>
      </c>
      <c r="U33" s="3">
        <f t="shared" si="73"/>
        <v>1035.4166666666667</v>
      </c>
      <c r="V33" s="3">
        <f t="shared" si="73"/>
        <v>2579.9166666666665</v>
      </c>
      <c r="W33" s="3">
        <f t="shared" si="73"/>
        <v>2313.75</v>
      </c>
      <c r="X33" s="3">
        <f t="shared" ref="X33:Y33" si="74">SUM(X30:X32)</f>
        <v>1200.5833333333335</v>
      </c>
      <c r="Y33" s="4">
        <f t="shared" si="74"/>
        <v>0.99999999999999978</v>
      </c>
    </row>
    <row r="34" spans="1:25" ht="13.5" customHeight="1" x14ac:dyDescent="0.2">
      <c r="H34" s="1" t="s">
        <v>23</v>
      </c>
    </row>
    <row r="35" spans="1:25" ht="13.5" customHeight="1" x14ac:dyDescent="0.2">
      <c r="A35" s="9" t="s">
        <v>30</v>
      </c>
      <c r="G35" s="1" t="s">
        <v>23</v>
      </c>
      <c r="H35" s="1" t="s">
        <v>23</v>
      </c>
    </row>
    <row r="36" spans="1:25" ht="13.5" customHeight="1" x14ac:dyDescent="0.2">
      <c r="A36" s="1" t="s">
        <v>24</v>
      </c>
      <c r="B36" s="3">
        <v>216</v>
      </c>
      <c r="C36" s="3">
        <v>238</v>
      </c>
      <c r="D36" s="3">
        <v>244</v>
      </c>
      <c r="E36" s="3">
        <v>274</v>
      </c>
      <c r="F36" s="3">
        <v>272</v>
      </c>
      <c r="G36" s="3">
        <v>220</v>
      </c>
      <c r="H36" s="3">
        <v>189</v>
      </c>
      <c r="I36" s="3">
        <v>146</v>
      </c>
      <c r="J36" s="3">
        <v>228</v>
      </c>
      <c r="K36" s="3">
        <v>668</v>
      </c>
      <c r="L36" s="3">
        <v>476</v>
      </c>
      <c r="M36" s="3">
        <v>432</v>
      </c>
      <c r="N36" s="3">
        <v>351</v>
      </c>
      <c r="O36" s="3">
        <v>270</v>
      </c>
      <c r="P36" s="3">
        <v>239</v>
      </c>
      <c r="Q36" s="3">
        <v>205.58333333333334</v>
      </c>
      <c r="R36" s="3">
        <v>181.41666666666666</v>
      </c>
      <c r="S36" s="3">
        <v>208</v>
      </c>
      <c r="T36" s="3">
        <v>201.16666666666666</v>
      </c>
      <c r="U36" s="3">
        <v>293.91666666666669</v>
      </c>
      <c r="V36" s="3">
        <v>677</v>
      </c>
      <c r="W36" s="3">
        <v>390.33333333333331</v>
      </c>
      <c r="X36" s="3">
        <v>250.08333333333334</v>
      </c>
      <c r="Y36" s="8">
        <v>0.40663956639566395</v>
      </c>
    </row>
    <row r="37" spans="1:25" ht="13.5" customHeight="1" x14ac:dyDescent="0.2">
      <c r="A37" s="1" t="s">
        <v>25</v>
      </c>
      <c r="B37" s="3">
        <v>48</v>
      </c>
      <c r="C37" s="3">
        <v>49</v>
      </c>
      <c r="D37" s="3">
        <v>45</v>
      </c>
      <c r="E37" s="3">
        <v>54</v>
      </c>
      <c r="F37" s="3">
        <v>59</v>
      </c>
      <c r="G37" s="3">
        <v>56</v>
      </c>
      <c r="H37" s="3">
        <v>56</v>
      </c>
      <c r="I37" s="3">
        <v>60</v>
      </c>
      <c r="J37" s="3">
        <v>46</v>
      </c>
      <c r="K37" s="3">
        <v>262</v>
      </c>
      <c r="L37" s="3">
        <v>244</v>
      </c>
      <c r="M37" s="3">
        <v>195</v>
      </c>
      <c r="N37" s="3">
        <v>136</v>
      </c>
      <c r="O37" s="3">
        <v>122</v>
      </c>
      <c r="P37" s="3">
        <v>108</v>
      </c>
      <c r="Q37" s="3">
        <v>88.916666666666671</v>
      </c>
      <c r="R37" s="3">
        <v>64.916666666666671</v>
      </c>
      <c r="S37" s="3">
        <v>66</v>
      </c>
      <c r="T37" s="3">
        <v>78.833333333333329</v>
      </c>
      <c r="U37" s="3">
        <v>107</v>
      </c>
      <c r="V37" s="3">
        <v>308.66666666666669</v>
      </c>
      <c r="W37" s="3">
        <v>329.41666666666669</v>
      </c>
      <c r="X37" s="3">
        <v>115.41666666666667</v>
      </c>
      <c r="Y37" s="10">
        <v>0.18766937669376693</v>
      </c>
    </row>
    <row r="38" spans="1:25" ht="13.5" customHeight="1" x14ac:dyDescent="0.2">
      <c r="A38" s="5" t="s">
        <v>26</v>
      </c>
      <c r="B38" s="6">
        <v>40</v>
      </c>
      <c r="C38" s="6">
        <v>28</v>
      </c>
      <c r="D38" s="6">
        <v>34</v>
      </c>
      <c r="E38" s="6">
        <v>46</v>
      </c>
      <c r="F38" s="6">
        <v>56</v>
      </c>
      <c r="G38" s="6">
        <v>53</v>
      </c>
      <c r="H38" s="6">
        <v>44</v>
      </c>
      <c r="I38" s="6">
        <v>61</v>
      </c>
      <c r="J38" s="6">
        <v>71</v>
      </c>
      <c r="K38" s="6">
        <v>119</v>
      </c>
      <c r="L38" s="6">
        <v>345</v>
      </c>
      <c r="M38" s="6">
        <v>372</v>
      </c>
      <c r="N38" s="6">
        <v>305</v>
      </c>
      <c r="O38" s="6">
        <v>178</v>
      </c>
      <c r="P38" s="6">
        <v>149</v>
      </c>
      <c r="Q38" s="6">
        <v>110.75</v>
      </c>
      <c r="R38" s="6">
        <v>80.416666666666671</v>
      </c>
      <c r="S38" s="6">
        <v>76</v>
      </c>
      <c r="T38" s="6">
        <v>83.666666666666671</v>
      </c>
      <c r="U38" s="6">
        <v>109.91666666666667</v>
      </c>
      <c r="V38" s="6">
        <v>209.41666666666666</v>
      </c>
      <c r="W38" s="6">
        <v>428.91666666666669</v>
      </c>
      <c r="X38" s="6">
        <v>249.5</v>
      </c>
      <c r="Y38" s="11">
        <v>0.40569105691056911</v>
      </c>
    </row>
    <row r="39" spans="1:25" ht="13.5" customHeight="1" x14ac:dyDescent="0.2">
      <c r="A39" s="1" t="s">
        <v>0</v>
      </c>
      <c r="B39" s="3">
        <f t="shared" ref="B39" si="75">SUM(B36:B38)</f>
        <v>304</v>
      </c>
      <c r="C39" s="3">
        <f t="shared" ref="C39" si="76">SUM(C36:C38)</f>
        <v>315</v>
      </c>
      <c r="D39" s="3">
        <f t="shared" ref="D39" si="77">SUM(D36:D38)</f>
        <v>323</v>
      </c>
      <c r="E39" s="3">
        <f t="shared" ref="E39" si="78">SUM(E36:E38)</f>
        <v>374</v>
      </c>
      <c r="F39" s="3">
        <f t="shared" ref="F39" si="79">SUM(F36:F38)</f>
        <v>387</v>
      </c>
      <c r="G39" s="3">
        <f t="shared" ref="G39" si="80">SUM(G36:G38)</f>
        <v>329</v>
      </c>
      <c r="H39" s="3">
        <f t="shared" ref="H39" si="81">SUM(H36:H38)</f>
        <v>289</v>
      </c>
      <c r="I39" s="3">
        <f t="shared" ref="I39" si="82">SUM(I36:I38)</f>
        <v>267</v>
      </c>
      <c r="J39" s="3">
        <f t="shared" ref="J39" si="83">SUM(J36:J38)</f>
        <v>345</v>
      </c>
      <c r="K39" s="3">
        <f t="shared" ref="K39" si="84">SUM(K36:K38)</f>
        <v>1049</v>
      </c>
      <c r="L39" s="3">
        <f t="shared" ref="L39" si="85">SUM(L36:L38)</f>
        <v>1065</v>
      </c>
      <c r="M39" s="3">
        <f t="shared" ref="M39" si="86">SUM(M36:M38)</f>
        <v>999</v>
      </c>
      <c r="N39" s="3">
        <f t="shared" ref="N39" si="87">SUM(N36:N38)</f>
        <v>792</v>
      </c>
      <c r="O39" s="3">
        <f t="shared" ref="O39" si="88">SUM(O36:O38)</f>
        <v>570</v>
      </c>
      <c r="P39" s="3">
        <f t="shared" ref="P39:X39" si="89">SUM(P36:P38)</f>
        <v>496</v>
      </c>
      <c r="Q39" s="3">
        <f t="shared" ref="Q39:W39" si="90">SUM(Q36:Q38)</f>
        <v>405.25</v>
      </c>
      <c r="R39" s="3">
        <f t="shared" si="90"/>
        <v>326.75</v>
      </c>
      <c r="S39" s="3">
        <f t="shared" si="90"/>
        <v>350</v>
      </c>
      <c r="T39" s="3">
        <f t="shared" si="90"/>
        <v>363.66666666666669</v>
      </c>
      <c r="U39" s="3">
        <f t="shared" si="90"/>
        <v>510.83333333333337</v>
      </c>
      <c r="V39" s="3">
        <f t="shared" si="90"/>
        <v>1195.0833333333335</v>
      </c>
      <c r="W39" s="3">
        <f t="shared" si="90"/>
        <v>1148.6666666666667</v>
      </c>
      <c r="X39" s="3">
        <f t="shared" si="89"/>
        <v>615</v>
      </c>
      <c r="Y39" s="4">
        <f>SUM(Y36:Y38)</f>
        <v>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9"/>
  <sheetViews>
    <sheetView workbookViewId="0">
      <pane xSplit="1" ySplit="2" topLeftCell="B3" activePane="bottomRight" state="frozen"/>
      <selection activeCell="GF2" sqref="GF2:GT2"/>
      <selection pane="topRight" activeCell="GF2" sqref="GF2:GT2"/>
      <selection pane="bottomLeft" activeCell="GF2" sqref="GF2:GT2"/>
      <selection pane="bottomRight" activeCell="X5" sqref="X5"/>
    </sheetView>
  </sheetViews>
  <sheetFormatPr defaultColWidth="9.33203125" defaultRowHeight="12.75" x14ac:dyDescent="0.2"/>
  <cols>
    <col min="1" max="1" width="28.5" style="1" customWidth="1"/>
    <col min="2" max="24" width="9.33203125" style="1"/>
    <col min="25" max="25" width="11.33203125" style="1" customWidth="1"/>
    <col min="26" max="16384" width="9.33203125" style="1"/>
  </cols>
  <sheetData>
    <row r="1" spans="1:25" ht="30.75" customHeight="1" x14ac:dyDescent="0.25">
      <c r="A1" s="13" t="s">
        <v>21</v>
      </c>
    </row>
    <row r="2" spans="1:25" s="2" customFormat="1" ht="40.5" customHeight="1" x14ac:dyDescent="0.2">
      <c r="B2" s="15">
        <v>2000</v>
      </c>
      <c r="C2" s="15">
        <v>2001</v>
      </c>
      <c r="D2" s="15">
        <v>2002</v>
      </c>
      <c r="E2" s="15">
        <v>2003</v>
      </c>
      <c r="F2" s="15">
        <v>2004</v>
      </c>
      <c r="G2" s="15">
        <v>2005</v>
      </c>
      <c r="H2" s="15">
        <v>2006</v>
      </c>
      <c r="I2" s="15">
        <v>2007</v>
      </c>
      <c r="J2" s="15">
        <v>2008</v>
      </c>
      <c r="K2" s="15">
        <v>2009</v>
      </c>
      <c r="L2" s="15">
        <v>2010</v>
      </c>
      <c r="M2" s="15">
        <v>2011</v>
      </c>
      <c r="N2" s="15">
        <v>2012</v>
      </c>
      <c r="O2" s="15">
        <v>2013</v>
      </c>
      <c r="P2" s="15">
        <v>2014</v>
      </c>
      <c r="Q2" s="15">
        <v>2015</v>
      </c>
      <c r="R2" s="15">
        <v>2016</v>
      </c>
      <c r="S2" s="15">
        <v>2017</v>
      </c>
      <c r="T2" s="15">
        <v>2018</v>
      </c>
      <c r="U2" s="15">
        <v>2019</v>
      </c>
      <c r="V2" s="15">
        <v>2020</v>
      </c>
      <c r="W2" s="15">
        <v>2021</v>
      </c>
      <c r="X2" s="15">
        <v>2022</v>
      </c>
      <c r="Y2" s="16" t="s">
        <v>31</v>
      </c>
    </row>
    <row r="3" spans="1:25" ht="13.5" customHeight="1" x14ac:dyDescent="0.2">
      <c r="A3" s="9" t="s">
        <v>10</v>
      </c>
    </row>
    <row r="4" spans="1:25" ht="13.5" customHeight="1" x14ac:dyDescent="0.2">
      <c r="A4" s="9" t="s">
        <v>28</v>
      </c>
    </row>
    <row r="5" spans="1:25" ht="13.5" customHeight="1" x14ac:dyDescent="0.2">
      <c r="A5" s="1" t="s">
        <v>24</v>
      </c>
      <c r="B5" s="3">
        <v>202</v>
      </c>
      <c r="C5" s="3">
        <v>313</v>
      </c>
      <c r="D5" s="3">
        <v>742</v>
      </c>
      <c r="E5" s="3">
        <v>942</v>
      </c>
      <c r="F5" s="3">
        <v>691</v>
      </c>
      <c r="G5" s="3">
        <v>398</v>
      </c>
      <c r="H5" s="3">
        <v>244</v>
      </c>
      <c r="I5" s="3">
        <v>191</v>
      </c>
      <c r="J5" s="3">
        <v>595</v>
      </c>
      <c r="K5" s="3">
        <v>2350</v>
      </c>
      <c r="L5" s="3">
        <v>1516</v>
      </c>
      <c r="M5" s="3">
        <v>1196</v>
      </c>
      <c r="N5" s="3">
        <v>844</v>
      </c>
      <c r="O5" s="3">
        <v>748</v>
      </c>
      <c r="P5" s="3">
        <v>624</v>
      </c>
      <c r="Q5" s="3">
        <v>537.75</v>
      </c>
      <c r="R5" s="3">
        <v>375</v>
      </c>
      <c r="S5" s="3">
        <v>413</v>
      </c>
      <c r="T5" s="3">
        <v>485.5</v>
      </c>
      <c r="U5" s="3">
        <v>787.66666666666663</v>
      </c>
      <c r="V5" s="3">
        <v>1696.6666666666667</v>
      </c>
      <c r="W5" s="3">
        <v>953.16666666666663</v>
      </c>
      <c r="X5" s="3">
        <v>596.83333333333337</v>
      </c>
      <c r="Y5" s="8">
        <v>0.54864409376436341</v>
      </c>
    </row>
    <row r="6" spans="1:25" ht="13.5" customHeight="1" x14ac:dyDescent="0.2">
      <c r="A6" s="1" t="s">
        <v>25</v>
      </c>
      <c r="B6" s="3">
        <v>9</v>
      </c>
      <c r="C6" s="3">
        <v>12</v>
      </c>
      <c r="D6" s="3">
        <v>52</v>
      </c>
      <c r="E6" s="3">
        <v>110</v>
      </c>
      <c r="F6" s="3">
        <v>97</v>
      </c>
      <c r="G6" s="3">
        <v>40</v>
      </c>
      <c r="H6" s="3">
        <v>18</v>
      </c>
      <c r="I6" s="3">
        <v>22</v>
      </c>
      <c r="J6" s="3">
        <v>26</v>
      </c>
      <c r="K6" s="3">
        <v>829</v>
      </c>
      <c r="L6" s="3">
        <v>634</v>
      </c>
      <c r="M6" s="3">
        <v>519</v>
      </c>
      <c r="N6" s="3">
        <v>293</v>
      </c>
      <c r="O6" s="3">
        <v>256</v>
      </c>
      <c r="P6" s="3">
        <v>219</v>
      </c>
      <c r="Q6" s="3">
        <v>157.66666666666666</v>
      </c>
      <c r="R6" s="3">
        <v>118.41666666666667</v>
      </c>
      <c r="S6" s="3">
        <v>96</v>
      </c>
      <c r="T6" s="3">
        <v>139.16666666666666</v>
      </c>
      <c r="U6" s="3">
        <v>246.16666666666666</v>
      </c>
      <c r="V6" s="3">
        <v>618.33333333333337</v>
      </c>
      <c r="W6" s="3">
        <v>656</v>
      </c>
      <c r="X6" s="3">
        <v>219.75</v>
      </c>
      <c r="Y6" s="10">
        <v>0.20200704764823041</v>
      </c>
    </row>
    <row r="7" spans="1:25" ht="13.5" customHeight="1" x14ac:dyDescent="0.2">
      <c r="A7" s="5" t="s">
        <v>26</v>
      </c>
      <c r="B7" s="6">
        <v>7</v>
      </c>
      <c r="C7" s="6">
        <v>6</v>
      </c>
      <c r="D7" s="6">
        <v>15</v>
      </c>
      <c r="E7" s="6">
        <v>45</v>
      </c>
      <c r="F7" s="6">
        <v>58</v>
      </c>
      <c r="G7" s="6">
        <v>23</v>
      </c>
      <c r="H7" s="6">
        <v>7</v>
      </c>
      <c r="I7" s="6">
        <v>7</v>
      </c>
      <c r="J7" s="6">
        <v>7</v>
      </c>
      <c r="K7" s="6">
        <v>154</v>
      </c>
      <c r="L7" s="6">
        <v>709</v>
      </c>
      <c r="M7" s="6">
        <v>669</v>
      </c>
      <c r="N7" s="6">
        <v>420</v>
      </c>
      <c r="O7" s="6">
        <v>208</v>
      </c>
      <c r="P7" s="6">
        <v>170</v>
      </c>
      <c r="Q7" s="6">
        <v>104.25</v>
      </c>
      <c r="R7" s="6">
        <v>86.666666666666671</v>
      </c>
      <c r="S7" s="6">
        <v>69</v>
      </c>
      <c r="T7" s="6">
        <v>82.5</v>
      </c>
      <c r="U7" s="6">
        <v>134.66666666666666</v>
      </c>
      <c r="V7" s="6">
        <v>362.83333333333331</v>
      </c>
      <c r="W7" s="6">
        <v>649</v>
      </c>
      <c r="X7" s="6">
        <v>271.25</v>
      </c>
      <c r="Y7" s="11">
        <v>0.24934885858740613</v>
      </c>
    </row>
    <row r="8" spans="1:25" ht="13.5" customHeight="1" x14ac:dyDescent="0.2">
      <c r="A8" s="1" t="s">
        <v>0</v>
      </c>
      <c r="B8" s="3">
        <f t="shared" ref="B8" si="0">SUM(B5:B7)</f>
        <v>218</v>
      </c>
      <c r="C8" s="3">
        <f t="shared" ref="C8" si="1">SUM(C5:C7)</f>
        <v>331</v>
      </c>
      <c r="D8" s="3">
        <f t="shared" ref="D8" si="2">SUM(D5:D7)</f>
        <v>809</v>
      </c>
      <c r="E8" s="3">
        <f t="shared" ref="E8" si="3">SUM(E5:E7)</f>
        <v>1097</v>
      </c>
      <c r="F8" s="3">
        <f t="shared" ref="F8" si="4">SUM(F5:F7)</f>
        <v>846</v>
      </c>
      <c r="G8" s="3">
        <f t="shared" ref="G8" si="5">SUM(G5:G7)</f>
        <v>461</v>
      </c>
      <c r="H8" s="3">
        <f t="shared" ref="H8" si="6">SUM(H5:H7)</f>
        <v>269</v>
      </c>
      <c r="I8" s="3">
        <f t="shared" ref="I8" si="7">SUM(I5:I7)</f>
        <v>220</v>
      </c>
      <c r="J8" s="3">
        <f t="shared" ref="J8" si="8">SUM(J5:J7)</f>
        <v>628</v>
      </c>
      <c r="K8" s="3">
        <f t="shared" ref="K8" si="9">SUM(K5:K7)</f>
        <v>3333</v>
      </c>
      <c r="L8" s="3">
        <f t="shared" ref="L8" si="10">SUM(L5:L7)</f>
        <v>2859</v>
      </c>
      <c r="M8" s="3">
        <f t="shared" ref="M8" si="11">SUM(M5:M7)</f>
        <v>2384</v>
      </c>
      <c r="N8" s="3">
        <f t="shared" ref="N8" si="12">SUM(N5:N7)</f>
        <v>1557</v>
      </c>
      <c r="O8" s="3">
        <f t="shared" ref="O8:W8" si="13">SUM(O5:O7)</f>
        <v>1212</v>
      </c>
      <c r="P8" s="3">
        <f t="shared" si="13"/>
        <v>1013</v>
      </c>
      <c r="Q8" s="3">
        <f t="shared" si="13"/>
        <v>799.66666666666663</v>
      </c>
      <c r="R8" s="3">
        <f t="shared" si="13"/>
        <v>580.08333333333337</v>
      </c>
      <c r="S8" s="3">
        <f t="shared" si="13"/>
        <v>578</v>
      </c>
      <c r="T8" s="3">
        <f t="shared" si="13"/>
        <v>707.16666666666663</v>
      </c>
      <c r="U8" s="3">
        <f t="shared" si="13"/>
        <v>1168.5</v>
      </c>
      <c r="V8" s="3">
        <f t="shared" si="13"/>
        <v>2677.8333333333335</v>
      </c>
      <c r="W8" s="3">
        <f t="shared" si="13"/>
        <v>2258.1666666666665</v>
      </c>
      <c r="X8" s="3">
        <f t="shared" ref="X8:Y8" si="14">SUM(X5:X7)</f>
        <v>1087.8333333333335</v>
      </c>
      <c r="Y8" s="4">
        <f t="shared" si="14"/>
        <v>1</v>
      </c>
    </row>
    <row r="9" spans="1:25" ht="13.5" customHeight="1" x14ac:dyDescent="0.2">
      <c r="C9" s="1" t="s">
        <v>23</v>
      </c>
    </row>
    <row r="10" spans="1:25" ht="13.5" customHeight="1" x14ac:dyDescent="0.2">
      <c r="A10" s="9" t="s">
        <v>29</v>
      </c>
    </row>
    <row r="11" spans="1:25" ht="13.5" customHeight="1" x14ac:dyDescent="0.2">
      <c r="A11" s="1" t="s">
        <v>24</v>
      </c>
      <c r="B11" s="3">
        <v>223</v>
      </c>
      <c r="C11" s="3">
        <v>282</v>
      </c>
      <c r="D11" s="3">
        <v>591</v>
      </c>
      <c r="E11" s="3">
        <v>684</v>
      </c>
      <c r="F11" s="3">
        <v>565</v>
      </c>
      <c r="G11" s="3">
        <v>335</v>
      </c>
      <c r="H11" s="3">
        <v>249</v>
      </c>
      <c r="I11" s="3">
        <v>196</v>
      </c>
      <c r="J11" s="3">
        <v>554</v>
      </c>
      <c r="K11" s="3">
        <v>2437</v>
      </c>
      <c r="L11" s="3">
        <v>1477</v>
      </c>
      <c r="M11" s="3">
        <v>1171</v>
      </c>
      <c r="N11" s="3">
        <v>873</v>
      </c>
      <c r="O11" s="3">
        <v>743</v>
      </c>
      <c r="P11" s="3">
        <v>660</v>
      </c>
      <c r="Q11" s="3">
        <v>585.66666666666663</v>
      </c>
      <c r="R11" s="3">
        <v>481.16666666666669</v>
      </c>
      <c r="S11" s="3">
        <v>646</v>
      </c>
      <c r="T11" s="3">
        <v>647.08333333333337</v>
      </c>
      <c r="U11" s="3">
        <v>1085.0833333333333</v>
      </c>
      <c r="V11" s="3">
        <v>2528.4166666666665</v>
      </c>
      <c r="W11" s="3">
        <v>1398.3333333333333</v>
      </c>
      <c r="X11" s="3">
        <v>1059.0833333333333</v>
      </c>
      <c r="Y11" s="8">
        <v>0.48080051450837963</v>
      </c>
    </row>
    <row r="12" spans="1:25" ht="13.5" customHeight="1" x14ac:dyDescent="0.2">
      <c r="A12" s="1" t="s">
        <v>25</v>
      </c>
      <c r="B12" s="3">
        <v>37</v>
      </c>
      <c r="C12" s="3">
        <v>27</v>
      </c>
      <c r="D12" s="3">
        <v>97</v>
      </c>
      <c r="E12" s="3">
        <v>164</v>
      </c>
      <c r="F12" s="3">
        <v>149</v>
      </c>
      <c r="G12" s="3">
        <v>77</v>
      </c>
      <c r="H12" s="3">
        <v>41</v>
      </c>
      <c r="I12" s="3">
        <v>39</v>
      </c>
      <c r="J12" s="3">
        <v>42</v>
      </c>
      <c r="K12" s="3">
        <v>1018</v>
      </c>
      <c r="L12" s="3">
        <v>731</v>
      </c>
      <c r="M12" s="3">
        <v>546</v>
      </c>
      <c r="N12" s="3">
        <v>373</v>
      </c>
      <c r="O12" s="3">
        <v>319</v>
      </c>
      <c r="P12" s="3">
        <v>252</v>
      </c>
      <c r="Q12" s="3">
        <v>219</v>
      </c>
      <c r="R12" s="3">
        <v>194.5</v>
      </c>
      <c r="S12" s="3">
        <v>188</v>
      </c>
      <c r="T12" s="3">
        <v>252</v>
      </c>
      <c r="U12" s="3">
        <v>436.33333333333331</v>
      </c>
      <c r="V12" s="3">
        <v>1058.3333333333333</v>
      </c>
      <c r="W12" s="3">
        <v>1194.1666666666667</v>
      </c>
      <c r="X12" s="3">
        <v>462.5</v>
      </c>
      <c r="Y12" s="10">
        <v>0.20996481670638975</v>
      </c>
    </row>
    <row r="13" spans="1:25" ht="13.5" customHeight="1" x14ac:dyDescent="0.2">
      <c r="A13" s="5" t="s">
        <v>26</v>
      </c>
      <c r="B13" s="6">
        <v>33</v>
      </c>
      <c r="C13" s="6">
        <v>17</v>
      </c>
      <c r="D13" s="6">
        <v>38</v>
      </c>
      <c r="E13" s="6">
        <v>119</v>
      </c>
      <c r="F13" s="6">
        <v>144</v>
      </c>
      <c r="G13" s="6">
        <v>83</v>
      </c>
      <c r="H13" s="6">
        <v>34</v>
      </c>
      <c r="I13" s="6">
        <v>24</v>
      </c>
      <c r="J13" s="6">
        <v>21</v>
      </c>
      <c r="K13" s="6">
        <v>203</v>
      </c>
      <c r="L13" s="6">
        <v>1090</v>
      </c>
      <c r="M13" s="6">
        <v>1016</v>
      </c>
      <c r="N13" s="6">
        <v>746</v>
      </c>
      <c r="O13" s="6">
        <v>412</v>
      </c>
      <c r="P13" s="6">
        <v>293</v>
      </c>
      <c r="Q13" s="6">
        <v>205.75</v>
      </c>
      <c r="R13" s="6">
        <v>194.75</v>
      </c>
      <c r="S13" s="6">
        <v>198</v>
      </c>
      <c r="T13" s="6">
        <v>218.16666666666666</v>
      </c>
      <c r="U13" s="6">
        <v>355.58333333333331</v>
      </c>
      <c r="V13" s="6">
        <v>815.41666666666663</v>
      </c>
      <c r="W13" s="6">
        <v>1443.25</v>
      </c>
      <c r="X13" s="6">
        <v>681.16666666666663</v>
      </c>
      <c r="Y13" s="11">
        <v>0.30923466878523059</v>
      </c>
    </row>
    <row r="14" spans="1:25" ht="13.5" customHeight="1" x14ac:dyDescent="0.2">
      <c r="A14" s="1" t="s">
        <v>0</v>
      </c>
      <c r="B14" s="3">
        <f t="shared" ref="B14" si="15">SUM(B11:B13)</f>
        <v>293</v>
      </c>
      <c r="C14" s="3">
        <f t="shared" ref="C14" si="16">SUM(C11:C13)</f>
        <v>326</v>
      </c>
      <c r="D14" s="3">
        <f t="shared" ref="D14" si="17">SUM(D11:D13)</f>
        <v>726</v>
      </c>
      <c r="E14" s="3">
        <f t="shared" ref="E14" si="18">SUM(E11:E13)</f>
        <v>967</v>
      </c>
      <c r="F14" s="3">
        <f t="shared" ref="F14" si="19">SUM(F11:F13)</f>
        <v>858</v>
      </c>
      <c r="G14" s="3">
        <f t="shared" ref="G14" si="20">SUM(G11:G13)</f>
        <v>495</v>
      </c>
      <c r="H14" s="3">
        <f t="shared" ref="H14" si="21">SUM(H11:H13)</f>
        <v>324</v>
      </c>
      <c r="I14" s="3">
        <f t="shared" ref="I14" si="22">SUM(I11:I13)</f>
        <v>259</v>
      </c>
      <c r="J14" s="3">
        <f t="shared" ref="J14" si="23">SUM(J11:J13)</f>
        <v>617</v>
      </c>
      <c r="K14" s="3">
        <f t="shared" ref="K14" si="24">SUM(K11:K13)</f>
        <v>3658</v>
      </c>
      <c r="L14" s="3">
        <f t="shared" ref="L14" si="25">SUM(L11:L13)</f>
        <v>3298</v>
      </c>
      <c r="M14" s="3">
        <f t="shared" ref="M14" si="26">SUM(M11:M13)</f>
        <v>2733</v>
      </c>
      <c r="N14" s="3">
        <f t="shared" ref="N14" si="27">SUM(N11:N13)</f>
        <v>1992</v>
      </c>
      <c r="O14" s="3">
        <f t="shared" ref="O14:W14" si="28">SUM(O11:O13)</f>
        <v>1474</v>
      </c>
      <c r="P14" s="3">
        <f t="shared" si="28"/>
        <v>1205</v>
      </c>
      <c r="Q14" s="3">
        <f t="shared" si="28"/>
        <v>1010.4166666666666</v>
      </c>
      <c r="R14" s="3">
        <f t="shared" si="28"/>
        <v>870.41666666666674</v>
      </c>
      <c r="S14" s="3">
        <f t="shared" si="28"/>
        <v>1032</v>
      </c>
      <c r="T14" s="3">
        <f t="shared" si="28"/>
        <v>1117.25</v>
      </c>
      <c r="U14" s="3">
        <f t="shared" si="28"/>
        <v>1876.9999999999998</v>
      </c>
      <c r="V14" s="3">
        <f t="shared" si="28"/>
        <v>4402.166666666667</v>
      </c>
      <c r="W14" s="3">
        <f t="shared" si="28"/>
        <v>4035.75</v>
      </c>
      <c r="X14" s="3">
        <f t="shared" ref="X14:Y14" si="29">SUM(X11:X13)</f>
        <v>2202.75</v>
      </c>
      <c r="Y14" s="4">
        <f t="shared" si="29"/>
        <v>1</v>
      </c>
    </row>
    <row r="15" spans="1:25" ht="13.5" customHeight="1" x14ac:dyDescent="0.2"/>
    <row r="16" spans="1:25" ht="13.5" customHeight="1" x14ac:dyDescent="0.2">
      <c r="A16" s="9" t="s">
        <v>30</v>
      </c>
    </row>
    <row r="17" spans="1:25" ht="13.5" customHeight="1" x14ac:dyDescent="0.2">
      <c r="A17" s="1" t="s">
        <v>24</v>
      </c>
      <c r="B17" s="3">
        <v>153</v>
      </c>
      <c r="C17" s="3">
        <v>172</v>
      </c>
      <c r="D17" s="3">
        <v>274</v>
      </c>
      <c r="E17" s="3">
        <v>317</v>
      </c>
      <c r="F17" s="3">
        <v>323</v>
      </c>
      <c r="G17" s="3">
        <v>236</v>
      </c>
      <c r="H17" s="3">
        <v>190</v>
      </c>
      <c r="I17" s="3">
        <v>134</v>
      </c>
      <c r="J17" s="3">
        <v>302</v>
      </c>
      <c r="K17" s="3">
        <v>1301</v>
      </c>
      <c r="L17" s="3">
        <v>847</v>
      </c>
      <c r="M17" s="3">
        <v>724</v>
      </c>
      <c r="N17" s="3">
        <v>518</v>
      </c>
      <c r="O17" s="3">
        <v>405</v>
      </c>
      <c r="P17" s="3">
        <v>341</v>
      </c>
      <c r="Q17" s="3">
        <v>266.33333333333331</v>
      </c>
      <c r="R17" s="3">
        <v>222.33333333333334</v>
      </c>
      <c r="S17" s="3">
        <v>247</v>
      </c>
      <c r="T17" s="3">
        <v>284.83333333333331</v>
      </c>
      <c r="U17" s="3">
        <v>443.25</v>
      </c>
      <c r="V17" s="3">
        <v>1062.1666666666667</v>
      </c>
      <c r="W17" s="3">
        <v>593.75</v>
      </c>
      <c r="X17" s="3">
        <v>393.25</v>
      </c>
      <c r="Y17" s="10">
        <v>0.37204351939451275</v>
      </c>
    </row>
    <row r="18" spans="1:25" ht="13.5" customHeight="1" x14ac:dyDescent="0.2">
      <c r="A18" s="1" t="s">
        <v>25</v>
      </c>
      <c r="B18" s="3">
        <v>43</v>
      </c>
      <c r="C18" s="3">
        <v>39</v>
      </c>
      <c r="D18" s="3">
        <v>60</v>
      </c>
      <c r="E18" s="3">
        <v>96</v>
      </c>
      <c r="F18" s="3">
        <v>98</v>
      </c>
      <c r="G18" s="3">
        <v>74</v>
      </c>
      <c r="H18" s="3">
        <v>60</v>
      </c>
      <c r="I18" s="3">
        <v>59</v>
      </c>
      <c r="J18" s="3">
        <v>46</v>
      </c>
      <c r="K18" s="3">
        <v>595</v>
      </c>
      <c r="L18" s="3">
        <v>470</v>
      </c>
      <c r="M18" s="3">
        <v>359</v>
      </c>
      <c r="N18" s="3">
        <v>244</v>
      </c>
      <c r="O18" s="3">
        <v>183</v>
      </c>
      <c r="P18" s="3">
        <v>165</v>
      </c>
      <c r="Q18" s="3">
        <v>161.41666666666666</v>
      </c>
      <c r="R18" s="3">
        <v>97.583333333333329</v>
      </c>
      <c r="S18" s="3">
        <v>104</v>
      </c>
      <c r="T18" s="3">
        <v>130.41666666666666</v>
      </c>
      <c r="U18" s="3">
        <v>200.25</v>
      </c>
      <c r="V18" s="3">
        <v>502.41666666666669</v>
      </c>
      <c r="W18" s="3">
        <v>549</v>
      </c>
      <c r="X18" s="3">
        <v>205.16666666666666</v>
      </c>
      <c r="Y18" s="10">
        <v>0.19410280668558813</v>
      </c>
    </row>
    <row r="19" spans="1:25" ht="13.5" customHeight="1" x14ac:dyDescent="0.2">
      <c r="A19" s="5" t="s">
        <v>26</v>
      </c>
      <c r="B19" s="6">
        <v>76</v>
      </c>
      <c r="C19" s="6">
        <v>51</v>
      </c>
      <c r="D19" s="6">
        <v>65</v>
      </c>
      <c r="E19" s="6">
        <v>114</v>
      </c>
      <c r="F19" s="6">
        <v>146</v>
      </c>
      <c r="G19" s="6">
        <v>125</v>
      </c>
      <c r="H19" s="6">
        <v>73</v>
      </c>
      <c r="I19" s="6">
        <v>76</v>
      </c>
      <c r="J19" s="6">
        <v>68</v>
      </c>
      <c r="K19" s="6">
        <v>169</v>
      </c>
      <c r="L19" s="6">
        <v>775</v>
      </c>
      <c r="M19" s="6">
        <v>858</v>
      </c>
      <c r="N19" s="6">
        <v>729</v>
      </c>
      <c r="O19" s="6">
        <v>366</v>
      </c>
      <c r="P19" s="6">
        <v>243</v>
      </c>
      <c r="Q19" s="6">
        <v>234</v>
      </c>
      <c r="R19" s="6">
        <v>156.33333333333334</v>
      </c>
      <c r="S19" s="6">
        <v>136</v>
      </c>
      <c r="T19" s="6">
        <v>160.08333333333334</v>
      </c>
      <c r="U19" s="6">
        <v>218</v>
      </c>
      <c r="V19" s="6">
        <v>430.16666666666669</v>
      </c>
      <c r="W19" s="6">
        <v>797.16666666666663</v>
      </c>
      <c r="X19" s="6">
        <v>458.58333333333331</v>
      </c>
      <c r="Y19" s="11">
        <v>0.43385367391989904</v>
      </c>
    </row>
    <row r="20" spans="1:25" ht="13.5" customHeight="1" x14ac:dyDescent="0.2">
      <c r="A20" s="1" t="s">
        <v>0</v>
      </c>
      <c r="B20" s="3">
        <f t="shared" ref="B20" si="30">SUM(B17:B19)</f>
        <v>272</v>
      </c>
      <c r="C20" s="3">
        <f t="shared" ref="C20" si="31">SUM(C17:C19)</f>
        <v>262</v>
      </c>
      <c r="D20" s="3">
        <f t="shared" ref="D20" si="32">SUM(D17:D19)</f>
        <v>399</v>
      </c>
      <c r="E20" s="3">
        <f t="shared" ref="E20" si="33">SUM(E17:E19)</f>
        <v>527</v>
      </c>
      <c r="F20" s="3">
        <f t="shared" ref="F20" si="34">SUM(F17:F19)</f>
        <v>567</v>
      </c>
      <c r="G20" s="3">
        <f t="shared" ref="G20" si="35">SUM(G17:G19)</f>
        <v>435</v>
      </c>
      <c r="H20" s="3">
        <f t="shared" ref="H20" si="36">SUM(H17:H19)</f>
        <v>323</v>
      </c>
      <c r="I20" s="3">
        <f t="shared" ref="I20" si="37">SUM(I17:I19)</f>
        <v>269</v>
      </c>
      <c r="J20" s="3">
        <f t="shared" ref="J20" si="38">SUM(J17:J19)</f>
        <v>416</v>
      </c>
      <c r="K20" s="3">
        <f t="shared" ref="K20" si="39">SUM(K17:K19)</f>
        <v>2065</v>
      </c>
      <c r="L20" s="3">
        <f t="shared" ref="L20" si="40">SUM(L17:L19)</f>
        <v>2092</v>
      </c>
      <c r="M20" s="3">
        <f t="shared" ref="M20" si="41">SUM(M17:M19)</f>
        <v>1941</v>
      </c>
      <c r="N20" s="3">
        <f t="shared" ref="N20" si="42">SUM(N17:N19)</f>
        <v>1491</v>
      </c>
      <c r="O20" s="3">
        <f t="shared" ref="O20:W20" si="43">SUM(O17:O19)</f>
        <v>954</v>
      </c>
      <c r="P20" s="3">
        <f t="shared" si="43"/>
        <v>749</v>
      </c>
      <c r="Q20" s="3">
        <f t="shared" si="43"/>
        <v>661.75</v>
      </c>
      <c r="R20" s="3">
        <f t="shared" si="43"/>
        <v>476.25</v>
      </c>
      <c r="S20" s="3">
        <f t="shared" si="43"/>
        <v>487</v>
      </c>
      <c r="T20" s="3">
        <f t="shared" si="43"/>
        <v>575.33333333333337</v>
      </c>
      <c r="U20" s="3">
        <f t="shared" si="43"/>
        <v>861.5</v>
      </c>
      <c r="V20" s="3">
        <f t="shared" si="43"/>
        <v>1994.7500000000002</v>
      </c>
      <c r="W20" s="3">
        <f t="shared" si="43"/>
        <v>1939.9166666666665</v>
      </c>
      <c r="X20" s="3">
        <f t="shared" ref="X20:Y20" si="44">SUM(X17:X19)</f>
        <v>1057</v>
      </c>
      <c r="Y20" s="4">
        <f t="shared" si="44"/>
        <v>0.99999999999999989</v>
      </c>
    </row>
    <row r="21" spans="1:25" ht="13.5" customHeight="1" x14ac:dyDescent="0.2"/>
    <row r="22" spans="1:25" ht="13.5" customHeight="1" x14ac:dyDescent="0.2">
      <c r="A22" s="9" t="s">
        <v>9</v>
      </c>
    </row>
    <row r="23" spans="1:25" ht="13.5" customHeight="1" x14ac:dyDescent="0.2">
      <c r="A23" s="9" t="s">
        <v>28</v>
      </c>
      <c r="C23" s="1" t="s">
        <v>23</v>
      </c>
    </row>
    <row r="24" spans="1:25" ht="13.5" customHeight="1" x14ac:dyDescent="0.2">
      <c r="A24" s="1" t="s">
        <v>24</v>
      </c>
      <c r="B24" s="3">
        <v>339</v>
      </c>
      <c r="C24" s="3">
        <v>420</v>
      </c>
      <c r="D24" s="3">
        <v>726</v>
      </c>
      <c r="E24" s="3">
        <v>889</v>
      </c>
      <c r="F24" s="3">
        <v>852</v>
      </c>
      <c r="G24" s="3">
        <v>594</v>
      </c>
      <c r="H24" s="3">
        <v>382</v>
      </c>
      <c r="I24" s="3">
        <v>275</v>
      </c>
      <c r="J24" s="3">
        <v>471</v>
      </c>
      <c r="K24" s="3">
        <v>1557</v>
      </c>
      <c r="L24" s="3">
        <v>1167</v>
      </c>
      <c r="M24" s="3">
        <v>1047</v>
      </c>
      <c r="N24" s="3">
        <v>822</v>
      </c>
      <c r="O24" s="3">
        <v>768</v>
      </c>
      <c r="P24" s="3">
        <v>675</v>
      </c>
      <c r="Q24" s="3">
        <v>599</v>
      </c>
      <c r="R24" s="3">
        <v>465.08333333333331</v>
      </c>
      <c r="S24" s="3">
        <v>418</v>
      </c>
      <c r="T24" s="3">
        <v>420.33333333333331</v>
      </c>
      <c r="U24" s="3">
        <v>715.33333333333337</v>
      </c>
      <c r="V24" s="3">
        <v>1520</v>
      </c>
      <c r="W24" s="3">
        <v>838.33333333333337</v>
      </c>
      <c r="X24" s="3">
        <v>533.58333333333337</v>
      </c>
      <c r="Y24" s="8">
        <v>0.55712172626816325</v>
      </c>
    </row>
    <row r="25" spans="1:25" ht="13.5" customHeight="1" x14ac:dyDescent="0.2">
      <c r="A25" s="1" t="s">
        <v>25</v>
      </c>
      <c r="B25" s="3">
        <v>41</v>
      </c>
      <c r="C25" s="3">
        <v>36</v>
      </c>
      <c r="D25" s="3">
        <v>77</v>
      </c>
      <c r="E25" s="3">
        <v>146</v>
      </c>
      <c r="F25" s="3">
        <v>158</v>
      </c>
      <c r="G25" s="3">
        <v>96</v>
      </c>
      <c r="H25" s="3">
        <v>54</v>
      </c>
      <c r="I25" s="3">
        <v>42</v>
      </c>
      <c r="J25" s="3">
        <v>40</v>
      </c>
      <c r="K25" s="3">
        <v>522</v>
      </c>
      <c r="L25" s="3">
        <v>502</v>
      </c>
      <c r="M25" s="3">
        <v>455</v>
      </c>
      <c r="N25" s="3">
        <v>336</v>
      </c>
      <c r="O25" s="3">
        <v>310</v>
      </c>
      <c r="P25" s="3">
        <v>258</v>
      </c>
      <c r="Q25" s="3">
        <v>212.08333333333334</v>
      </c>
      <c r="R25" s="3">
        <v>164.08333333333334</v>
      </c>
      <c r="S25" s="3">
        <v>133</v>
      </c>
      <c r="T25" s="3">
        <v>139.33333333333334</v>
      </c>
      <c r="U25" s="3">
        <v>226.25</v>
      </c>
      <c r="V25" s="3">
        <v>525.5</v>
      </c>
      <c r="W25" s="3">
        <v>578.83333333333337</v>
      </c>
      <c r="X25" s="3">
        <v>206.5</v>
      </c>
      <c r="Y25" s="10">
        <v>0.21560950143565649</v>
      </c>
    </row>
    <row r="26" spans="1:25" ht="13.5" customHeight="1" x14ac:dyDescent="0.2">
      <c r="A26" s="5" t="s">
        <v>26</v>
      </c>
      <c r="B26" s="6">
        <v>27</v>
      </c>
      <c r="C26" s="6">
        <v>13</v>
      </c>
      <c r="D26" s="6">
        <v>21</v>
      </c>
      <c r="E26" s="6">
        <v>59</v>
      </c>
      <c r="F26" s="6">
        <v>72</v>
      </c>
      <c r="G26" s="6">
        <v>41</v>
      </c>
      <c r="H26" s="6">
        <v>16</v>
      </c>
      <c r="I26" s="6">
        <v>19</v>
      </c>
      <c r="J26" s="6">
        <v>15</v>
      </c>
      <c r="K26" s="6">
        <v>103</v>
      </c>
      <c r="L26" s="6">
        <v>439</v>
      </c>
      <c r="M26" s="6">
        <v>452</v>
      </c>
      <c r="N26" s="6">
        <v>337</v>
      </c>
      <c r="O26" s="6">
        <v>249</v>
      </c>
      <c r="P26" s="6">
        <v>200</v>
      </c>
      <c r="Q26" s="6">
        <v>124.91666666666667</v>
      </c>
      <c r="R26" s="6">
        <v>96.5</v>
      </c>
      <c r="S26" s="6">
        <v>66</v>
      </c>
      <c r="T26" s="6">
        <v>83.083333333333329</v>
      </c>
      <c r="U26" s="6">
        <v>109.75</v>
      </c>
      <c r="V26" s="6">
        <v>285.25</v>
      </c>
      <c r="W26" s="6">
        <v>539.58333333333337</v>
      </c>
      <c r="X26" s="6">
        <v>217.66666666666666</v>
      </c>
      <c r="Y26" s="11">
        <v>0.22726877229618028</v>
      </c>
    </row>
    <row r="27" spans="1:25" ht="13.5" customHeight="1" x14ac:dyDescent="0.2">
      <c r="A27" s="1" t="s">
        <v>0</v>
      </c>
      <c r="B27" s="3">
        <f t="shared" ref="B27" si="45">SUM(B24:B26)</f>
        <v>407</v>
      </c>
      <c r="C27" s="3">
        <f t="shared" ref="C27" si="46">SUM(C24:C26)</f>
        <v>469</v>
      </c>
      <c r="D27" s="3">
        <f t="shared" ref="D27" si="47">SUM(D24:D26)</f>
        <v>824</v>
      </c>
      <c r="E27" s="3">
        <f t="shared" ref="E27" si="48">SUM(E24:E26)</f>
        <v>1094</v>
      </c>
      <c r="F27" s="3">
        <f t="shared" ref="F27" si="49">SUM(F24:F26)</f>
        <v>1082</v>
      </c>
      <c r="G27" s="3">
        <f t="shared" ref="G27" si="50">SUM(G24:G26)</f>
        <v>731</v>
      </c>
      <c r="H27" s="3">
        <f t="shared" ref="H27" si="51">SUM(H24:H26)</f>
        <v>452</v>
      </c>
      <c r="I27" s="3">
        <f t="shared" ref="I27" si="52">SUM(I24:I26)</f>
        <v>336</v>
      </c>
      <c r="J27" s="3">
        <f t="shared" ref="J27" si="53">SUM(J24:J26)</f>
        <v>526</v>
      </c>
      <c r="K27" s="3">
        <f t="shared" ref="K27" si="54">SUM(K24:K26)</f>
        <v>2182</v>
      </c>
      <c r="L27" s="3">
        <f t="shared" ref="L27" si="55">SUM(L24:L26)</f>
        <v>2108</v>
      </c>
      <c r="M27" s="3">
        <f t="shared" ref="M27" si="56">SUM(M24:M26)</f>
        <v>1954</v>
      </c>
      <c r="N27" s="3">
        <f t="shared" ref="N27" si="57">SUM(N24:N26)</f>
        <v>1495</v>
      </c>
      <c r="O27" s="3">
        <f t="shared" ref="O27:W27" si="58">SUM(O24:O26)</f>
        <v>1327</v>
      </c>
      <c r="P27" s="3">
        <f t="shared" si="58"/>
        <v>1133</v>
      </c>
      <c r="Q27" s="3">
        <f t="shared" si="58"/>
        <v>936</v>
      </c>
      <c r="R27" s="3">
        <f t="shared" si="58"/>
        <v>725.66666666666663</v>
      </c>
      <c r="S27" s="3">
        <f t="shared" si="58"/>
        <v>617</v>
      </c>
      <c r="T27" s="3">
        <f t="shared" si="58"/>
        <v>642.75</v>
      </c>
      <c r="U27" s="3">
        <f t="shared" si="58"/>
        <v>1051.3333333333335</v>
      </c>
      <c r="V27" s="3">
        <f t="shared" si="58"/>
        <v>2330.75</v>
      </c>
      <c r="W27" s="3">
        <f t="shared" si="58"/>
        <v>1956.75</v>
      </c>
      <c r="X27" s="3">
        <f t="shared" ref="X27:Y27" si="59">SUM(X24:X26)</f>
        <v>957.75</v>
      </c>
      <c r="Y27" s="4">
        <f t="shared" si="59"/>
        <v>1</v>
      </c>
    </row>
    <row r="28" spans="1:25" ht="13.5" customHeight="1" x14ac:dyDescent="0.2"/>
    <row r="29" spans="1:25" ht="13.5" customHeight="1" x14ac:dyDescent="0.2">
      <c r="A29" s="9" t="s">
        <v>29</v>
      </c>
    </row>
    <row r="30" spans="1:25" ht="13.5" customHeight="1" x14ac:dyDescent="0.2">
      <c r="A30" s="1" t="s">
        <v>24</v>
      </c>
      <c r="B30" s="3">
        <v>361</v>
      </c>
      <c r="C30" s="3">
        <v>425</v>
      </c>
      <c r="D30" s="3">
        <v>657</v>
      </c>
      <c r="E30" s="3">
        <v>763</v>
      </c>
      <c r="F30" s="3">
        <v>694</v>
      </c>
      <c r="G30" s="3">
        <v>508</v>
      </c>
      <c r="H30" s="3">
        <v>358</v>
      </c>
      <c r="I30" s="3">
        <v>263</v>
      </c>
      <c r="J30" s="3">
        <v>476</v>
      </c>
      <c r="K30" s="3">
        <v>1707</v>
      </c>
      <c r="L30" s="3">
        <v>1185</v>
      </c>
      <c r="M30" s="3">
        <v>1107</v>
      </c>
      <c r="N30" s="3">
        <v>943</v>
      </c>
      <c r="O30" s="3">
        <v>839</v>
      </c>
      <c r="P30" s="3">
        <v>752</v>
      </c>
      <c r="Q30" s="3">
        <v>700.83333333333337</v>
      </c>
      <c r="R30" s="3">
        <v>589.58333333333337</v>
      </c>
      <c r="S30" s="3">
        <v>584</v>
      </c>
      <c r="T30" s="3">
        <v>589.08333333333337</v>
      </c>
      <c r="U30" s="3">
        <v>899.75</v>
      </c>
      <c r="V30" s="3">
        <v>2101.1666666666665</v>
      </c>
      <c r="W30" s="3">
        <v>1152.6666666666667</v>
      </c>
      <c r="X30" s="3">
        <v>844.58333333333337</v>
      </c>
      <c r="Y30" s="8">
        <v>0.47777306368736155</v>
      </c>
    </row>
    <row r="31" spans="1:25" ht="13.5" customHeight="1" x14ac:dyDescent="0.2">
      <c r="A31" s="1" t="s">
        <v>25</v>
      </c>
      <c r="B31" s="3">
        <v>82</v>
      </c>
      <c r="C31" s="3">
        <v>52</v>
      </c>
      <c r="D31" s="3">
        <v>130</v>
      </c>
      <c r="E31" s="3">
        <v>196</v>
      </c>
      <c r="F31" s="3">
        <v>202</v>
      </c>
      <c r="G31" s="3">
        <v>133</v>
      </c>
      <c r="H31" s="3">
        <v>72</v>
      </c>
      <c r="I31" s="3">
        <v>69</v>
      </c>
      <c r="J31" s="3">
        <v>62</v>
      </c>
      <c r="K31" s="3">
        <v>766</v>
      </c>
      <c r="L31" s="3">
        <v>685</v>
      </c>
      <c r="M31" s="3">
        <v>600</v>
      </c>
      <c r="N31" s="3">
        <v>461</v>
      </c>
      <c r="O31" s="3">
        <v>442</v>
      </c>
      <c r="P31" s="3">
        <v>375</v>
      </c>
      <c r="Q31" s="3">
        <v>319.75</v>
      </c>
      <c r="R31" s="3">
        <v>262.91666666666669</v>
      </c>
      <c r="S31" s="3">
        <v>245</v>
      </c>
      <c r="T31" s="3">
        <v>264.33333333333331</v>
      </c>
      <c r="U31" s="3">
        <v>388.5</v>
      </c>
      <c r="V31" s="3">
        <v>821.83333333333337</v>
      </c>
      <c r="W31" s="3">
        <v>1100.4166666666667</v>
      </c>
      <c r="X31" s="3">
        <v>372.83333333333331</v>
      </c>
      <c r="Y31" s="10">
        <v>0.21090840522321216</v>
      </c>
    </row>
    <row r="32" spans="1:25" ht="13.5" customHeight="1" x14ac:dyDescent="0.2">
      <c r="A32" s="5" t="s">
        <v>26</v>
      </c>
      <c r="B32" s="6">
        <v>77</v>
      </c>
      <c r="C32" s="6">
        <v>43</v>
      </c>
      <c r="D32" s="6">
        <v>52</v>
      </c>
      <c r="E32" s="6">
        <v>125</v>
      </c>
      <c r="F32" s="6">
        <v>158</v>
      </c>
      <c r="G32" s="6">
        <v>107</v>
      </c>
      <c r="H32" s="6">
        <v>48</v>
      </c>
      <c r="I32" s="6">
        <v>42</v>
      </c>
      <c r="J32" s="6">
        <v>41</v>
      </c>
      <c r="K32" s="6">
        <v>198</v>
      </c>
      <c r="L32" s="6">
        <v>920</v>
      </c>
      <c r="M32" s="6">
        <v>982</v>
      </c>
      <c r="N32" s="6">
        <v>775</v>
      </c>
      <c r="O32" s="6">
        <v>566</v>
      </c>
      <c r="P32" s="6">
        <v>446</v>
      </c>
      <c r="Q32" s="6">
        <v>316.08333333333331</v>
      </c>
      <c r="R32" s="6">
        <v>271</v>
      </c>
      <c r="S32" s="6">
        <v>219</v>
      </c>
      <c r="T32" s="6">
        <v>235.75</v>
      </c>
      <c r="U32" s="6">
        <v>309.75</v>
      </c>
      <c r="V32" s="6">
        <v>647.33333333333337</v>
      </c>
      <c r="W32" s="6">
        <v>1089.25</v>
      </c>
      <c r="X32" s="6">
        <v>550.33333333333337</v>
      </c>
      <c r="Y32" s="11">
        <v>0.31131853108942631</v>
      </c>
    </row>
    <row r="33" spans="1:25" ht="13.5" customHeight="1" x14ac:dyDescent="0.2">
      <c r="A33" s="1" t="s">
        <v>0</v>
      </c>
      <c r="B33" s="3">
        <f t="shared" ref="B33" si="60">SUM(B30:B32)</f>
        <v>520</v>
      </c>
      <c r="C33" s="3">
        <f t="shared" ref="C33" si="61">SUM(C30:C32)</f>
        <v>520</v>
      </c>
      <c r="D33" s="3">
        <f t="shared" ref="D33" si="62">SUM(D30:D32)</f>
        <v>839</v>
      </c>
      <c r="E33" s="3">
        <f t="shared" ref="E33" si="63">SUM(E30:E32)</f>
        <v>1084</v>
      </c>
      <c r="F33" s="3">
        <f t="shared" ref="F33" si="64">SUM(F30:F32)</f>
        <v>1054</v>
      </c>
      <c r="G33" s="3">
        <f t="shared" ref="G33" si="65">SUM(G30:G32)</f>
        <v>748</v>
      </c>
      <c r="H33" s="3">
        <f t="shared" ref="H33" si="66">SUM(H30:H32)</f>
        <v>478</v>
      </c>
      <c r="I33" s="3">
        <f t="shared" ref="I33" si="67">SUM(I30:I32)</f>
        <v>374</v>
      </c>
      <c r="J33" s="3">
        <f t="shared" ref="J33" si="68">SUM(J30:J32)</f>
        <v>579</v>
      </c>
      <c r="K33" s="3">
        <f t="shared" ref="K33" si="69">SUM(K30:K32)</f>
        <v>2671</v>
      </c>
      <c r="L33" s="3">
        <f t="shared" ref="L33" si="70">SUM(L30:L32)</f>
        <v>2790</v>
      </c>
      <c r="M33" s="3">
        <f t="shared" ref="M33" si="71">SUM(M30:M32)</f>
        <v>2689</v>
      </c>
      <c r="N33" s="3">
        <f t="shared" ref="N33" si="72">SUM(N30:N32)</f>
        <v>2179</v>
      </c>
      <c r="O33" s="3">
        <f t="shared" ref="O33:W33" si="73">SUM(O30:O32)</f>
        <v>1847</v>
      </c>
      <c r="P33" s="3">
        <f t="shared" si="73"/>
        <v>1573</v>
      </c>
      <c r="Q33" s="3">
        <f t="shared" si="73"/>
        <v>1336.6666666666667</v>
      </c>
      <c r="R33" s="3">
        <f t="shared" si="73"/>
        <v>1123.5</v>
      </c>
      <c r="S33" s="3">
        <f t="shared" si="73"/>
        <v>1048</v>
      </c>
      <c r="T33" s="3">
        <f t="shared" si="73"/>
        <v>1089.1666666666667</v>
      </c>
      <c r="U33" s="3">
        <f t="shared" si="73"/>
        <v>1598</v>
      </c>
      <c r="V33" s="3">
        <f t="shared" si="73"/>
        <v>3570.3333333333335</v>
      </c>
      <c r="W33" s="3">
        <f t="shared" si="73"/>
        <v>3342.3333333333335</v>
      </c>
      <c r="X33" s="3">
        <f t="shared" ref="X33:Y33" si="74">SUM(X30:X32)</f>
        <v>1767.75</v>
      </c>
      <c r="Y33" s="4">
        <f t="shared" si="74"/>
        <v>1</v>
      </c>
    </row>
    <row r="34" spans="1:25" ht="13.5" customHeight="1" x14ac:dyDescent="0.2"/>
    <row r="35" spans="1:25" ht="13.5" customHeight="1" x14ac:dyDescent="0.2">
      <c r="A35" s="9" t="s">
        <v>30</v>
      </c>
    </row>
    <row r="36" spans="1:25" ht="13.5" customHeight="1" x14ac:dyDescent="0.2">
      <c r="A36" s="1" t="s">
        <v>24</v>
      </c>
      <c r="B36" s="3">
        <v>258</v>
      </c>
      <c r="C36" s="3">
        <v>276</v>
      </c>
      <c r="D36" s="3">
        <v>287</v>
      </c>
      <c r="E36" s="3">
        <v>317</v>
      </c>
      <c r="F36" s="3">
        <v>303</v>
      </c>
      <c r="G36" s="3">
        <v>273</v>
      </c>
      <c r="H36" s="3">
        <v>214</v>
      </c>
      <c r="I36" s="3">
        <v>142</v>
      </c>
      <c r="J36" s="3">
        <v>223</v>
      </c>
      <c r="K36" s="3">
        <v>663</v>
      </c>
      <c r="L36" s="3">
        <v>456</v>
      </c>
      <c r="M36" s="3">
        <v>435</v>
      </c>
      <c r="N36" s="3">
        <v>364</v>
      </c>
      <c r="O36" s="3">
        <v>340</v>
      </c>
      <c r="P36" s="3">
        <v>304</v>
      </c>
      <c r="Q36" s="3">
        <v>266.33333333333331</v>
      </c>
      <c r="R36" s="3">
        <v>235.5</v>
      </c>
      <c r="S36" s="3">
        <v>239</v>
      </c>
      <c r="T36" s="3">
        <v>251.66666666666666</v>
      </c>
      <c r="U36" s="3">
        <v>322</v>
      </c>
      <c r="V36" s="3">
        <v>827.5</v>
      </c>
      <c r="W36" s="3">
        <v>472.41666666666669</v>
      </c>
      <c r="X36" s="3">
        <v>305.83333333333331</v>
      </c>
      <c r="Y36" s="8">
        <v>0.36992238685616369</v>
      </c>
    </row>
    <row r="37" spans="1:25" ht="13.5" customHeight="1" x14ac:dyDescent="0.2">
      <c r="A37" s="1" t="s">
        <v>25</v>
      </c>
      <c r="B37" s="3">
        <v>82</v>
      </c>
      <c r="C37" s="3">
        <v>72</v>
      </c>
      <c r="D37" s="3">
        <v>86</v>
      </c>
      <c r="E37" s="3">
        <v>109</v>
      </c>
      <c r="F37" s="3">
        <v>113</v>
      </c>
      <c r="G37" s="3">
        <v>94</v>
      </c>
      <c r="H37" s="3">
        <v>73</v>
      </c>
      <c r="I37" s="3">
        <v>68</v>
      </c>
      <c r="J37" s="3">
        <v>53</v>
      </c>
      <c r="K37" s="3">
        <v>371</v>
      </c>
      <c r="L37" s="3">
        <v>317</v>
      </c>
      <c r="M37" s="3">
        <v>257</v>
      </c>
      <c r="N37" s="3">
        <v>207</v>
      </c>
      <c r="O37" s="3">
        <v>204</v>
      </c>
      <c r="P37" s="3">
        <v>172</v>
      </c>
      <c r="Q37" s="3">
        <v>161.41666666666666</v>
      </c>
      <c r="R37" s="3">
        <v>111</v>
      </c>
      <c r="S37" s="3">
        <v>107</v>
      </c>
      <c r="T37" s="3">
        <v>116.83333333333333</v>
      </c>
      <c r="U37" s="3">
        <v>167</v>
      </c>
      <c r="V37" s="3">
        <v>363.75</v>
      </c>
      <c r="W37" s="3">
        <v>482.5</v>
      </c>
      <c r="X37" s="3">
        <v>161.16666666666666</v>
      </c>
      <c r="Y37" s="10">
        <v>0.19494002620703557</v>
      </c>
    </row>
    <row r="38" spans="1:25" ht="13.5" customHeight="1" x14ac:dyDescent="0.2">
      <c r="A38" s="5" t="s">
        <v>26</v>
      </c>
      <c r="B38" s="6">
        <v>100</v>
      </c>
      <c r="C38" s="6">
        <v>63</v>
      </c>
      <c r="D38" s="6">
        <v>67</v>
      </c>
      <c r="E38" s="6">
        <v>104</v>
      </c>
      <c r="F38" s="6">
        <v>141</v>
      </c>
      <c r="G38" s="6">
        <v>129</v>
      </c>
      <c r="H38" s="6">
        <v>98</v>
      </c>
      <c r="I38" s="6">
        <v>107</v>
      </c>
      <c r="J38" s="6">
        <v>99</v>
      </c>
      <c r="K38" s="6">
        <v>178</v>
      </c>
      <c r="L38" s="6">
        <v>584</v>
      </c>
      <c r="M38" s="6">
        <v>674</v>
      </c>
      <c r="N38" s="6">
        <v>554</v>
      </c>
      <c r="O38" s="6">
        <v>371</v>
      </c>
      <c r="P38" s="6">
        <v>328</v>
      </c>
      <c r="Q38" s="6">
        <v>234</v>
      </c>
      <c r="R38" s="6">
        <v>201.08333333333334</v>
      </c>
      <c r="S38" s="6">
        <v>163</v>
      </c>
      <c r="T38" s="6">
        <v>142.66666666666666</v>
      </c>
      <c r="U38" s="6">
        <v>192.41666666666666</v>
      </c>
      <c r="V38" s="6">
        <v>329.25</v>
      </c>
      <c r="W38" s="6">
        <v>594.75</v>
      </c>
      <c r="X38" s="6">
        <v>359.75</v>
      </c>
      <c r="Y38" s="11">
        <v>0.43513758693680071</v>
      </c>
    </row>
    <row r="39" spans="1:25" ht="13.5" customHeight="1" x14ac:dyDescent="0.2">
      <c r="A39" s="1" t="s">
        <v>0</v>
      </c>
      <c r="B39" s="3">
        <f t="shared" ref="B39" si="75">SUM(B36:B38)</f>
        <v>440</v>
      </c>
      <c r="C39" s="3">
        <f t="shared" ref="C39" si="76">SUM(C36:C38)</f>
        <v>411</v>
      </c>
      <c r="D39" s="3">
        <f t="shared" ref="D39" si="77">SUM(D36:D38)</f>
        <v>440</v>
      </c>
      <c r="E39" s="3">
        <f t="shared" ref="E39" si="78">SUM(E36:E38)</f>
        <v>530</v>
      </c>
      <c r="F39" s="3">
        <f t="shared" ref="F39" si="79">SUM(F36:F38)</f>
        <v>557</v>
      </c>
      <c r="G39" s="3">
        <f t="shared" ref="G39" si="80">SUM(G36:G38)</f>
        <v>496</v>
      </c>
      <c r="H39" s="3">
        <f t="shared" ref="H39" si="81">SUM(H36:H38)</f>
        <v>385</v>
      </c>
      <c r="I39" s="3">
        <f t="shared" ref="I39" si="82">SUM(I36:I38)</f>
        <v>317</v>
      </c>
      <c r="J39" s="3">
        <f t="shared" ref="J39" si="83">SUM(J36:J38)</f>
        <v>375</v>
      </c>
      <c r="K39" s="3">
        <f t="shared" ref="K39" si="84">SUM(K36:K38)</f>
        <v>1212</v>
      </c>
      <c r="L39" s="3">
        <f t="shared" ref="L39" si="85">SUM(L36:L38)</f>
        <v>1357</v>
      </c>
      <c r="M39" s="3">
        <f t="shared" ref="M39" si="86">SUM(M36:M38)</f>
        <v>1366</v>
      </c>
      <c r="N39" s="3">
        <f t="shared" ref="N39" si="87">SUM(N36:N38)</f>
        <v>1125</v>
      </c>
      <c r="O39" s="3">
        <f t="shared" ref="O39" si="88">SUM(O36:O38)</f>
        <v>915</v>
      </c>
      <c r="P39" s="3">
        <f t="shared" ref="P39:X39" si="89">SUM(P36:P38)</f>
        <v>804</v>
      </c>
      <c r="Q39" s="3">
        <f t="shared" ref="Q39:W39" si="90">SUM(Q36:Q38)</f>
        <v>661.75</v>
      </c>
      <c r="R39" s="3">
        <f t="shared" si="90"/>
        <v>547.58333333333337</v>
      </c>
      <c r="S39" s="3">
        <f t="shared" si="90"/>
        <v>509</v>
      </c>
      <c r="T39" s="3">
        <f t="shared" si="90"/>
        <v>511.16666666666663</v>
      </c>
      <c r="U39" s="3">
        <f t="shared" si="90"/>
        <v>681.41666666666663</v>
      </c>
      <c r="V39" s="3">
        <f t="shared" si="90"/>
        <v>1520.5</v>
      </c>
      <c r="W39" s="3">
        <f t="shared" si="90"/>
        <v>1549.6666666666667</v>
      </c>
      <c r="X39" s="3">
        <f t="shared" si="89"/>
        <v>826.75</v>
      </c>
      <c r="Y39" s="4">
        <f>SUM(Y36:Y38)</f>
        <v>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Lengd atv.leysis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2023-02-27T10:51:04Z</dcterms:modified>
</cp:coreProperties>
</file>